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020" windowHeight="11475" activeTab="2"/>
  </bookViews>
  <sheets>
    <sheet name="OPĆI DIO" sheetId="1" r:id="rId1"/>
    <sheet name="PLAN PRIHODA" sheetId="2" r:id="rId2"/>
    <sheet name="PLAN RASHODA I IZDATAKA- 4. raz" sheetId="3" r:id="rId3"/>
    <sheet name="POMOĆNI IZRAČUN" sheetId="4" r:id="rId4"/>
  </sheets>
  <definedNames>
    <definedName name="_xlnm.Print_Titles" localSheetId="1">'PLAN PRIHODA'!$1:$1</definedName>
    <definedName name="_xlnm.Print_Titles" localSheetId="2">'PLAN RASHODA I IZDATAKA- 4. raz'!$1:$2</definedName>
    <definedName name="_xlnm.Print_Area" localSheetId="0">'OPĆI DIO'!$A$1:$H$23</definedName>
    <definedName name="_xlnm.Print_Area" localSheetId="1">'PLAN PRIHODA'!$A$1:$J$46</definedName>
  </definedNames>
  <calcPr fullCalcOnLoad="1"/>
</workbook>
</file>

<file path=xl/sharedStrings.xml><?xml version="1.0" encoding="utf-8"?>
<sst xmlns="http://schemas.openxmlformats.org/spreadsheetml/2006/main" count="158" uniqueCount="112">
  <si>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</si>
  <si>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</si>
  <si>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</si>
  <si>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</si>
  <si>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</si>
  <si>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</si>
  <si>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</si>
  <si>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</si>
  <si>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</si>
  <si>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</si>
  <si>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</si>
  <si>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</si>
  <si>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</si>
  <si>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</si>
  <si>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</si>
  <si>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</si>
  <si>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</si>
  <si>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</si>
  <si>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</si>
  <si>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</si>
  <si>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</si>
  <si>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</si>
  <si>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</si>
  <si>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</si>
  <si>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</si>
  <si>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</si>
  <si>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</si>
  <si>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</si>
  <si>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</si>
  <si>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</si>
  <si>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</si>
  <si>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</si>
  <si>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</si>
  <si>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</si>
  <si>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</si>
  <si>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</si>
  <si>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</si>
  <si>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</si>
  <si>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</si>
  <si>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</si>
  <si>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</si>
  <si>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</si>
  <si>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</si>
  <si>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</si>
  <si>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</si>
  <si>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</si>
  <si>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PRIJEDLOG PLANA ZA 2014.</t>
  </si>
  <si>
    <t>PROJEKCIJA PLANA ZA 2015.</t>
  </si>
  <si>
    <t>PROJEKCIJA PLANA ZA 2016.</t>
  </si>
  <si>
    <t>OPĆI DIO</t>
  </si>
  <si>
    <t>PRIHODI UKUPNO</t>
  </si>
  <si>
    <t>RASHODI UKUPNO</t>
  </si>
  <si>
    <t>PRIJEDLOG FINANCIJSKOG PLANA OSNOVNE GLAZBENE ŠKOLE BORISA PAPANDOPULA KUTINA  ZA 2014. I                                                                                                                                                PROJEKCIJA PLANA ZA  2015. I 2016. GODINU</t>
  </si>
  <si>
    <t>Opći prihodi i primici</t>
  </si>
  <si>
    <t>Državni proračun</t>
  </si>
  <si>
    <t>Proračun Grada Kutine</t>
  </si>
  <si>
    <t>Prihodi od financijske imovine</t>
  </si>
  <si>
    <t>GRAD KUTINA</t>
  </si>
  <si>
    <t>3211</t>
  </si>
  <si>
    <t>Službena putovanja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</si>
  <si>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</si>
  <si>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</si>
  <si>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</si>
  <si>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</si>
  <si>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</si>
  <si>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</si>
  <si>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</si>
  <si>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</si>
  <si>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</si>
  <si>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</si>
  <si>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</si>
  <si>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</si>
  <si>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</si>
  <si>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</si>
  <si>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</si>
  <si>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3238</t>
  </si>
  <si>
    <t>Računalne usluge</t>
  </si>
  <si>
    <t>3239</t>
  </si>
  <si>
    <t>Ostale usluge</t>
  </si>
  <si>
    <t>3237</t>
  </si>
  <si>
    <t>Intelektualne i osobne usluge</t>
  </si>
  <si>
    <t>3241</t>
  </si>
  <si>
    <t>Naknade troškova osobama izvan radnog odnosa</t>
  </si>
  <si>
    <t>3293</t>
  </si>
  <si>
    <t>Reprezentacija</t>
  </si>
  <si>
    <t>3294</t>
  </si>
  <si>
    <t>Članarine</t>
  </si>
  <si>
    <t>Pristojbe i naknade</t>
  </si>
  <si>
    <t>3299</t>
  </si>
  <si>
    <t>329</t>
  </si>
  <si>
    <t>PRIHODI ZA POSEBNE NAMJENE</t>
  </si>
  <si>
    <t>UKUPNO</t>
  </si>
  <si>
    <t>PRIHODI OD FINANCIJSKE IMOVINE</t>
  </si>
  <si>
    <t>3431</t>
  </si>
  <si>
    <t>Bankarske usluge i usluge platnog prometa</t>
  </si>
  <si>
    <t>Najamnine i zakupnine</t>
  </si>
  <si>
    <t>PROGRAM 1002 OSNOVNO ŠKOLSTVO</t>
  </si>
  <si>
    <t>AKTIVNOST SVEUKUPNO</t>
  </si>
  <si>
    <t>AKTIVNOST A100001 REDOVNA DJELATNOST UNUTAR OPSEGA</t>
  </si>
  <si>
    <t xml:space="preserve">46850     OSNOVNA GLAZBENA ŠKOLA BORISA PAPANDOPULA KUTINA  </t>
  </si>
  <si>
    <t>AKTIVNOST A100002 REDOVNA DJELATNOST VAN OPSEGA</t>
  </si>
  <si>
    <t>Klasa:</t>
  </si>
  <si>
    <t>Ur. broj:</t>
  </si>
  <si>
    <t>400-02/13-01/04</t>
  </si>
  <si>
    <t>2176-51-13-01-02</t>
  </si>
  <si>
    <t>Opći prihodi i primici- Državni proračun</t>
  </si>
  <si>
    <t>Opći prihodi i primici- Proračun Grada Kutine</t>
  </si>
  <si>
    <t>Opći prihodi i primici- Prihodi od financijske imovine</t>
  </si>
  <si>
    <t>Predsjednik školskog odbora:</t>
  </si>
  <si>
    <t>Ravnatelj:</t>
  </si>
  <si>
    <t>Nikola Šćapec, prof.</t>
  </si>
  <si>
    <t>Lidija Maksić Petrović, prof.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</si>
</sst>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MS Sans Serif"/>
      <family val="2"/>
    </font>
    <font>
      <b/>
      <sz val="10"/>
      <color indexed="8"/>
      <name val="MS Sans Serif"/>
      <family val="2"/>
    </font>
    <font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25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1" fontId="22" fillId="0" borderId="2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24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9" borderId="28" xfId="0" applyNumberFormat="1" applyFont="1" applyFill="1" applyBorder="1" applyAlignment="1">
      <alignment horizontal="right" vertical="top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11" borderId="0" xfId="0" applyNumberFormat="1" applyFill="1" applyBorder="1" applyAlignment="1" applyProtection="1">
      <alignment horizontal="center"/>
      <protection/>
    </xf>
    <xf numFmtId="0" fontId="38" fillId="11" borderId="25" xfId="88" applyFont="1" applyFill="1" applyBorder="1" applyAlignment="1">
      <alignment horizontal="center" wrapText="1"/>
      <protection/>
    </xf>
    <xf numFmtId="0" fontId="38" fillId="11" borderId="25" xfId="0" applyFont="1" applyFill="1" applyBorder="1" applyAlignment="1">
      <alignment horizontal="center"/>
    </xf>
    <xf numFmtId="0" fontId="40" fillId="18" borderId="0" xfId="0" applyNumberFormat="1" applyFont="1" applyFill="1" applyBorder="1" applyAlignment="1" applyProtection="1">
      <alignment/>
      <protection/>
    </xf>
    <xf numFmtId="0" fontId="38" fillId="18" borderId="25" xfId="88" applyFont="1" applyFill="1" applyBorder="1" applyAlignment="1">
      <alignment horizontal="center" wrapText="1"/>
      <protection/>
    </xf>
    <xf numFmtId="0" fontId="38" fillId="18" borderId="25" xfId="88" applyFont="1" applyFill="1" applyBorder="1" applyAlignment="1">
      <alignment horizontal="left" wrapText="1"/>
      <protection/>
    </xf>
    <xf numFmtId="0" fontId="38" fillId="17" borderId="25" xfId="88" applyFont="1" applyFill="1" applyBorder="1" applyAlignment="1">
      <alignment horizontal="center" wrapText="1"/>
      <protection/>
    </xf>
    <xf numFmtId="0" fontId="38" fillId="16" borderId="25" xfId="88" applyFont="1" applyFill="1" applyBorder="1" applyAlignment="1">
      <alignment horizontal="center" wrapText="1"/>
      <protection/>
    </xf>
    <xf numFmtId="0" fontId="38" fillId="18" borderId="0" xfId="88" applyFont="1" applyFill="1" applyBorder="1" applyAlignment="1">
      <alignment horizontal="center" wrapText="1"/>
      <protection/>
    </xf>
    <xf numFmtId="0" fontId="38" fillId="50" borderId="0" xfId="0" applyFont="1" applyFill="1" applyBorder="1" applyAlignment="1">
      <alignment horizontal="center"/>
    </xf>
    <xf numFmtId="0" fontId="38" fillId="50" borderId="0" xfId="88" applyFont="1" applyFill="1" applyBorder="1" applyAlignment="1">
      <alignment horizontal="left" wrapText="1"/>
      <protection/>
    </xf>
    <xf numFmtId="0" fontId="37" fillId="16" borderId="31" xfId="88" applyFont="1" applyFill="1" applyBorder="1" applyAlignment="1">
      <alignment horizontal="center" wrapText="1"/>
      <protection/>
    </xf>
    <xf numFmtId="0" fontId="38" fillId="16" borderId="31" xfId="88" applyFont="1" applyFill="1" applyBorder="1" applyAlignment="1">
      <alignment horizontal="left" wrapText="1"/>
      <protection/>
    </xf>
    <xf numFmtId="0" fontId="38" fillId="50" borderId="0" xfId="88" applyFont="1" applyFill="1" applyBorder="1" applyAlignment="1">
      <alignment horizontal="center" wrapText="1"/>
      <protection/>
    </xf>
    <xf numFmtId="0" fontId="38" fillId="0" borderId="0" xfId="88" applyFont="1" applyFill="1" applyBorder="1" applyAlignment="1">
      <alignment horizontal="left" wrapText="1"/>
      <protection/>
    </xf>
    <xf numFmtId="0" fontId="38" fillId="51" borderId="31" xfId="88" applyFont="1" applyFill="1" applyBorder="1" applyAlignment="1">
      <alignment horizontal="left" wrapText="1"/>
      <protection/>
    </xf>
    <xf numFmtId="49" fontId="38" fillId="0" borderId="0" xfId="88" applyNumberFormat="1" applyFont="1" applyFill="1" applyBorder="1" applyAlignment="1">
      <alignment horizontal="center" wrapText="1"/>
      <protection/>
    </xf>
    <xf numFmtId="0" fontId="38" fillId="17" borderId="25" xfId="0" applyFont="1" applyFill="1" applyBorder="1" applyAlignment="1">
      <alignment horizontal="center"/>
    </xf>
    <xf numFmtId="0" fontId="38" fillId="17" borderId="32" xfId="88" applyFont="1" applyFill="1" applyBorder="1" applyAlignment="1">
      <alignment horizontal="center" wrapText="1"/>
      <protection/>
    </xf>
    <xf numFmtId="0" fontId="37" fillId="51" borderId="31" xfId="88" applyFont="1" applyFill="1" applyBorder="1" applyAlignment="1">
      <alignment horizontal="center" wrapText="1"/>
      <protection/>
    </xf>
    <xf numFmtId="49" fontId="38" fillId="51" borderId="25" xfId="88" applyNumberFormat="1" applyFont="1" applyFill="1" applyBorder="1" applyAlignment="1">
      <alignment horizontal="center" wrapText="1"/>
      <protection/>
    </xf>
    <xf numFmtId="0" fontId="34" fillId="18" borderId="0" xfId="0" applyNumberFormat="1" applyFont="1" applyFill="1" applyBorder="1" applyAlignment="1" applyProtection="1">
      <alignment/>
      <protection/>
    </xf>
    <xf numFmtId="0" fontId="34" fillId="11" borderId="0" xfId="0" applyNumberFormat="1" applyFont="1" applyFill="1" applyBorder="1" applyAlignment="1" applyProtection="1">
      <alignment horizontal="center"/>
      <protection/>
    </xf>
    <xf numFmtId="0" fontId="38" fillId="18" borderId="0" xfId="88" applyFont="1" applyFill="1" applyBorder="1" applyAlignment="1">
      <alignment horizontal="left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8" fillId="11" borderId="24" xfId="88" applyFont="1" applyFill="1" applyBorder="1" applyAlignment="1">
      <alignment horizontal="left" wrapText="1"/>
      <protection/>
    </xf>
    <xf numFmtId="0" fontId="38" fillId="18" borderId="24" xfId="88" applyFont="1" applyFill="1" applyBorder="1" applyAlignment="1">
      <alignment horizontal="left" wrapText="1"/>
      <protection/>
    </xf>
    <xf numFmtId="0" fontId="38" fillId="16" borderId="24" xfId="88" applyFont="1" applyFill="1" applyBorder="1" applyAlignment="1">
      <alignment horizontal="left" wrapText="1"/>
      <protection/>
    </xf>
    <xf numFmtId="0" fontId="38" fillId="51" borderId="24" xfId="88" applyFont="1" applyFill="1" applyBorder="1" applyAlignment="1">
      <alignment horizontal="left" wrapText="1"/>
      <protection/>
    </xf>
    <xf numFmtId="0" fontId="38" fillId="17" borderId="33" xfId="88" applyFont="1" applyFill="1" applyBorder="1" applyAlignment="1">
      <alignment horizontal="left" wrapText="1"/>
      <protection/>
    </xf>
    <xf numFmtId="0" fontId="38" fillId="17" borderId="24" xfId="88" applyFont="1" applyFill="1" applyBorder="1" applyAlignment="1">
      <alignment horizontal="left" wrapText="1"/>
      <protection/>
    </xf>
    <xf numFmtId="0" fontId="38" fillId="52" borderId="24" xfId="88" applyFont="1" applyFill="1" applyBorder="1" applyAlignment="1">
      <alignment horizontal="left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0" fontId="38" fillId="17" borderId="34" xfId="88" applyFont="1" applyFill="1" applyBorder="1" applyAlignment="1">
      <alignment horizontal="center" wrapText="1"/>
      <protection/>
    </xf>
    <xf numFmtId="0" fontId="38" fillId="17" borderId="35" xfId="88" applyFont="1" applyFill="1" applyBorder="1" applyAlignment="1">
      <alignment horizontal="left" wrapText="1"/>
      <protection/>
    </xf>
    <xf numFmtId="0" fontId="0" fillId="53" borderId="25" xfId="0" applyNumberFormat="1" applyFont="1" applyFill="1" applyBorder="1" applyAlignment="1" applyProtection="1">
      <alignment/>
      <protection/>
    </xf>
    <xf numFmtId="0" fontId="0" fillId="54" borderId="25" xfId="0" applyNumberFormat="1" applyFont="1" applyFill="1" applyBorder="1" applyAlignment="1" applyProtection="1">
      <alignment wrapText="1"/>
      <protection/>
    </xf>
    <xf numFmtId="0" fontId="0" fillId="55" borderId="25" xfId="0" applyNumberFormat="1" applyFont="1" applyFill="1" applyBorder="1" applyAlignment="1" applyProtection="1">
      <alignment wrapText="1"/>
      <protection/>
    </xf>
    <xf numFmtId="178" fontId="41" fillId="0" borderId="0" xfId="0" applyNumberFormat="1" applyFont="1" applyFill="1" applyBorder="1" applyAlignment="1" applyProtection="1">
      <alignment/>
      <protection/>
    </xf>
    <xf numFmtId="178" fontId="0" fillId="53" borderId="25" xfId="0" applyNumberForma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left" wrapText="1"/>
      <protection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 horizontal="center" wrapText="1"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34" fillId="0" borderId="25" xfId="0" applyNumberFormat="1" applyFont="1" applyBorder="1" applyAlignment="1">
      <alignment horizontal="right"/>
    </xf>
    <xf numFmtId="4" fontId="34" fillId="0" borderId="25" xfId="0" applyNumberFormat="1" applyFont="1" applyFill="1" applyBorder="1" applyAlignment="1" applyProtection="1">
      <alignment horizontal="right" wrapText="1"/>
      <protection/>
    </xf>
    <xf numFmtId="0" fontId="26" fillId="35" borderId="34" xfId="0" applyNumberFormat="1" applyFont="1" applyFill="1" applyBorder="1" applyAlignment="1" applyProtection="1">
      <alignment vertical="center" wrapText="1"/>
      <protection/>
    </xf>
    <xf numFmtId="0" fontId="39" fillId="0" borderId="35" xfId="0" applyFont="1" applyBorder="1" applyAlignment="1">
      <alignment vertical="center" wrapText="1"/>
    </xf>
    <xf numFmtId="0" fontId="42" fillId="0" borderId="31" xfId="0" applyNumberFormat="1" applyFont="1" applyFill="1" applyBorder="1" applyAlignment="1" applyProtection="1">
      <alignment wrapText="1"/>
      <protection/>
    </xf>
    <xf numFmtId="0" fontId="42" fillId="0" borderId="31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Fill="1" applyBorder="1" applyAlignment="1">
      <alignment horizontal="right" vertical="top" wrapText="1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4" fontId="22" fillId="0" borderId="47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8" fillId="0" borderId="31" xfId="0" applyNumberFormat="1" applyFont="1" applyFill="1" applyBorder="1" applyAlignment="1" applyProtection="1" quotePrefix="1">
      <alignment horizontal="left" wrapText="1"/>
      <protection/>
    </xf>
    <xf numFmtId="0" fontId="35" fillId="0" borderId="31" xfId="0" applyNumberFormat="1" applyFont="1" applyFill="1" applyBorder="1" applyAlignment="1" applyProtection="1">
      <alignment wrapText="1"/>
      <protection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31" xfId="0" applyNumberFormat="1" applyFont="1" applyFill="1" applyBorder="1" applyAlignment="1" applyProtection="1">
      <alignment horizontal="center" wrapText="1"/>
      <protection/>
    </xf>
    <xf numFmtId="0" fontId="25" fillId="0" borderId="54" xfId="0" applyNumberFormat="1" applyFont="1" applyFill="1" applyBorder="1" applyAlignment="1" applyProtection="1">
      <alignment horizontal="center" wrapText="1"/>
      <protection/>
    </xf>
    <xf numFmtId="0" fontId="28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24" xfId="0" applyNumberFormat="1" applyFill="1" applyBorder="1" applyAlignment="1" applyProtection="1">
      <alignment horizontal="center"/>
      <protection/>
    </xf>
    <xf numFmtId="178" fontId="0" fillId="0" borderId="23" xfId="0" applyNumberFormat="1" applyFill="1" applyBorder="1" applyAlignment="1" applyProtection="1">
      <alignment horizontal="center"/>
      <protection/>
    </xf>
    <xf numFmtId="178" fontId="0" fillId="0" borderId="55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8" fillId="50" borderId="0" xfId="88" applyFont="1" applyFill="1" applyBorder="1" applyAlignment="1">
      <alignment horizontal="center" wrapText="1"/>
      <protection/>
    </xf>
    <xf numFmtId="49" fontId="37" fillId="17" borderId="31" xfId="88" applyNumberFormat="1" applyFont="1" applyFill="1" applyBorder="1" applyAlignment="1">
      <alignment horizontal="left" wrapText="1"/>
      <protection/>
    </xf>
    <xf numFmtId="0" fontId="50" fillId="56" borderId="54" xfId="0" applyNumberFormat="1" applyFont="1" applyFill="1" applyBorder="1" applyAlignment="1" applyProtection="1">
      <alignment horizontal="left" wrapText="1"/>
      <protection/>
    </xf>
    <xf numFmtId="0" fontId="50" fillId="56" borderId="0" xfId="0" applyNumberFormat="1" applyFont="1" applyFill="1" applyBorder="1" applyAlignment="1" applyProtection="1">
      <alignment horizontal="left" wrapText="1"/>
      <protection/>
    </xf>
    <xf numFmtId="0" fontId="24" fillId="57" borderId="26" xfId="0" applyNumberFormat="1" applyFont="1" applyFill="1" applyBorder="1" applyAlignment="1" applyProtection="1">
      <alignment horizontal="left" wrapText="1"/>
      <protection/>
    </xf>
    <xf numFmtId="0" fontId="24" fillId="57" borderId="0" xfId="0" applyNumberFormat="1" applyFont="1" applyFill="1" applyBorder="1" applyAlignment="1" applyProtection="1">
      <alignment horizontal="left" wrapText="1"/>
      <protection/>
    </xf>
    <xf numFmtId="0" fontId="24" fillId="58" borderId="33" xfId="0" applyNumberFormat="1" applyFont="1" applyFill="1" applyBorder="1" applyAlignment="1" applyProtection="1">
      <alignment horizontal="left" wrapText="1"/>
      <protection/>
    </xf>
    <xf numFmtId="0" fontId="24" fillId="58" borderId="31" xfId="0" applyNumberFormat="1" applyFont="1" applyFill="1" applyBorder="1" applyAlignment="1" applyProtection="1">
      <alignment horizontal="left" wrapText="1"/>
      <protection/>
    </xf>
    <xf numFmtId="0" fontId="24" fillId="50" borderId="23" xfId="0" applyNumberFormat="1" applyFont="1" applyFill="1" applyBorder="1" applyAlignment="1" applyProtection="1">
      <alignment horizontal="center"/>
      <protection/>
    </xf>
    <xf numFmtId="0" fontId="24" fillId="50" borderId="23" xfId="0" applyNumberFormat="1" applyFont="1" applyFill="1" applyBorder="1" applyAlignment="1" applyProtection="1">
      <alignment wrapText="1"/>
      <protection/>
    </xf>
    <xf numFmtId="4" fontId="24" fillId="50" borderId="23" xfId="0" applyNumberFormat="1" applyFont="1" applyFill="1" applyBorder="1" applyAlignment="1" applyProtection="1">
      <alignment/>
      <protection/>
    </xf>
    <xf numFmtId="0" fontId="50" fillId="50" borderId="23" xfId="0" applyNumberFormat="1" applyFont="1" applyFill="1" applyBorder="1" applyAlignment="1" applyProtection="1">
      <alignment horizontal="center"/>
      <protection/>
    </xf>
    <xf numFmtId="0" fontId="50" fillId="50" borderId="23" xfId="0" applyNumberFormat="1" applyFont="1" applyFill="1" applyBorder="1" applyAlignment="1" applyProtection="1">
      <alignment wrapText="1"/>
      <protection/>
    </xf>
    <xf numFmtId="4" fontId="23" fillId="50" borderId="23" xfId="0" applyNumberFormat="1" applyFont="1" applyFill="1" applyBorder="1" applyAlignment="1" applyProtection="1">
      <alignment/>
      <protection/>
    </xf>
    <xf numFmtId="4" fontId="24" fillId="50" borderId="54" xfId="0" applyNumberFormat="1" applyFont="1" applyFill="1" applyBorder="1" applyAlignment="1" applyProtection="1">
      <alignment/>
      <protection/>
    </xf>
    <xf numFmtId="0" fontId="24" fillId="0" borderId="48" xfId="0" applyNumberFormat="1" applyFont="1" applyFill="1" applyBorder="1" applyAlignment="1" applyProtection="1">
      <alignment horizontal="center"/>
      <protection/>
    </xf>
    <xf numFmtId="4" fontId="24" fillId="50" borderId="48" xfId="0" applyNumberFormat="1" applyFont="1" applyFill="1" applyBorder="1" applyAlignment="1" applyProtection="1">
      <alignment/>
      <protection/>
    </xf>
    <xf numFmtId="4" fontId="24" fillId="0" borderId="4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4" fillId="58" borderId="31" xfId="0" applyNumberFormat="1" applyFont="1" applyFill="1" applyBorder="1" applyAlignment="1" applyProtection="1">
      <alignment horizontal="left"/>
      <protection/>
    </xf>
    <xf numFmtId="4" fontId="51" fillId="50" borderId="23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List4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771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771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72" customWidth="1"/>
    <col min="5" max="5" width="44.7109375" style="4" customWidth="1"/>
    <col min="6" max="6" width="15.14062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56.25" customHeight="1">
      <c r="A1" s="159" t="s">
        <v>52</v>
      </c>
      <c r="B1" s="159"/>
      <c r="C1" s="159"/>
      <c r="D1" s="159"/>
      <c r="E1" s="159"/>
      <c r="F1" s="159"/>
      <c r="G1" s="159"/>
      <c r="H1" s="159"/>
    </row>
    <row r="2" spans="1:8" s="52" customFormat="1" ht="30.75" customHeight="1">
      <c r="A2" s="159" t="s">
        <v>49</v>
      </c>
      <c r="B2" s="159"/>
      <c r="C2" s="159"/>
      <c r="D2" s="159"/>
      <c r="E2" s="159"/>
      <c r="F2" s="159"/>
      <c r="G2" s="160"/>
      <c r="H2" s="160"/>
    </row>
    <row r="3" spans="1:8" ht="25.5" customHeight="1">
      <c r="A3" s="159"/>
      <c r="B3" s="159"/>
      <c r="C3" s="159"/>
      <c r="D3" s="159"/>
      <c r="E3" s="159"/>
      <c r="F3" s="159"/>
      <c r="G3" s="159"/>
      <c r="H3" s="161"/>
    </row>
    <row r="4" spans="1:5" ht="9" customHeight="1">
      <c r="A4" s="53"/>
      <c r="B4" s="54"/>
      <c r="C4" s="54"/>
      <c r="D4" s="54"/>
      <c r="E4" s="54"/>
    </row>
    <row r="5" spans="1:9" ht="27.75" customHeight="1">
      <c r="A5" s="55"/>
      <c r="B5" s="56"/>
      <c r="C5" s="56"/>
      <c r="D5" s="57"/>
      <c r="E5" s="58"/>
      <c r="F5" s="59" t="s">
        <v>0</v>
      </c>
      <c r="G5" s="59" t="s">
        <v>1</v>
      </c>
      <c r="H5" s="60" t="s">
        <v>2</v>
      </c>
      <c r="I5" s="61"/>
    </row>
    <row r="6" spans="1:9" ht="27.75" customHeight="1">
      <c r="A6" s="157" t="s">
        <v>50</v>
      </c>
      <c r="B6" s="156"/>
      <c r="C6" s="156"/>
      <c r="D6" s="156"/>
      <c r="E6" s="158"/>
      <c r="F6" s="150">
        <v>2025100</v>
      </c>
      <c r="G6" s="150">
        <v>2136150</v>
      </c>
      <c r="H6" s="150">
        <v>2240200</v>
      </c>
      <c r="I6" s="80"/>
    </row>
    <row r="7" spans="1:8" ht="22.5" customHeight="1">
      <c r="A7" s="157" t="s">
        <v>3</v>
      </c>
      <c r="B7" s="156"/>
      <c r="C7" s="156"/>
      <c r="D7" s="156"/>
      <c r="E7" s="158"/>
      <c r="F7" s="149">
        <v>2025100</v>
      </c>
      <c r="G7" s="149">
        <v>2136150</v>
      </c>
      <c r="H7" s="149">
        <v>2240200</v>
      </c>
    </row>
    <row r="8" spans="1:8" ht="22.5" customHeight="1">
      <c r="A8" s="162" t="s">
        <v>4</v>
      </c>
      <c r="B8" s="158"/>
      <c r="C8" s="158"/>
      <c r="D8" s="158"/>
      <c r="E8" s="158"/>
      <c r="F8" s="149">
        <v>0</v>
      </c>
      <c r="G8" s="149">
        <v>0</v>
      </c>
      <c r="H8" s="149">
        <v>0</v>
      </c>
    </row>
    <row r="9" spans="1:8" ht="22.5" customHeight="1">
      <c r="A9" s="81" t="s">
        <v>51</v>
      </c>
      <c r="B9" s="62"/>
      <c r="C9" s="62"/>
      <c r="D9" s="62"/>
      <c r="E9" s="62"/>
      <c r="F9" s="149">
        <f>F10+F11</f>
        <v>2025100</v>
      </c>
      <c r="G9" s="149">
        <f>G10+G11</f>
        <v>2136150</v>
      </c>
      <c r="H9" s="149">
        <f>H10+H11</f>
        <v>2240200</v>
      </c>
    </row>
    <row r="10" spans="1:8" ht="22.5" customHeight="1">
      <c r="A10" s="155" t="s">
        <v>5</v>
      </c>
      <c r="B10" s="156"/>
      <c r="C10" s="156"/>
      <c r="D10" s="156"/>
      <c r="E10" s="163"/>
      <c r="F10" s="150">
        <v>2025100</v>
      </c>
      <c r="G10" s="150">
        <v>2136150</v>
      </c>
      <c r="H10" s="150">
        <v>2240200</v>
      </c>
    </row>
    <row r="11" spans="1:8" ht="22.5" customHeight="1">
      <c r="A11" s="162" t="s">
        <v>6</v>
      </c>
      <c r="B11" s="158"/>
      <c r="C11" s="158"/>
      <c r="D11" s="158"/>
      <c r="E11" s="158"/>
      <c r="F11" s="150">
        <v>0</v>
      </c>
      <c r="G11" s="150">
        <v>0</v>
      </c>
      <c r="H11" s="150">
        <v>0</v>
      </c>
    </row>
    <row r="12" spans="1:8" ht="22.5" customHeight="1">
      <c r="A12" s="155" t="s">
        <v>7</v>
      </c>
      <c r="B12" s="156"/>
      <c r="C12" s="156"/>
      <c r="D12" s="156"/>
      <c r="E12" s="156"/>
      <c r="F12" s="150">
        <f>+F6-F9</f>
        <v>0</v>
      </c>
      <c r="G12" s="150">
        <f>+G6-G9</f>
        <v>0</v>
      </c>
      <c r="H12" s="150">
        <f>+H6-H9</f>
        <v>0</v>
      </c>
    </row>
    <row r="13" spans="1:8" ht="25.5" customHeight="1">
      <c r="A13" s="159"/>
      <c r="B13" s="164"/>
      <c r="C13" s="164"/>
      <c r="D13" s="164"/>
      <c r="E13" s="164"/>
      <c r="F13" s="161"/>
      <c r="G13" s="161"/>
      <c r="H13" s="161"/>
    </row>
    <row r="14" spans="1:8" ht="27.75" customHeight="1">
      <c r="A14" s="55"/>
      <c r="B14" s="56"/>
      <c r="C14" s="56"/>
      <c r="D14" s="57"/>
      <c r="E14" s="58"/>
      <c r="F14" s="59" t="s">
        <v>0</v>
      </c>
      <c r="G14" s="59" t="s">
        <v>1</v>
      </c>
      <c r="H14" s="60" t="s">
        <v>2</v>
      </c>
    </row>
    <row r="15" spans="1:8" ht="22.5" customHeight="1">
      <c r="A15" s="165" t="s">
        <v>8</v>
      </c>
      <c r="B15" s="166"/>
      <c r="C15" s="166"/>
      <c r="D15" s="166"/>
      <c r="E15" s="167"/>
      <c r="F15" s="66">
        <v>0</v>
      </c>
      <c r="G15" s="66">
        <v>0</v>
      </c>
      <c r="H15" s="64">
        <v>0</v>
      </c>
    </row>
    <row r="16" spans="1:8" s="47" customFormat="1" ht="25.5" customHeight="1">
      <c r="A16" s="168"/>
      <c r="B16" s="164"/>
      <c r="C16" s="164"/>
      <c r="D16" s="164"/>
      <c r="E16" s="164"/>
      <c r="F16" s="161"/>
      <c r="G16" s="161"/>
      <c r="H16" s="161"/>
    </row>
    <row r="17" spans="1:8" s="47" customFormat="1" ht="27.75" customHeight="1">
      <c r="A17" s="55"/>
      <c r="B17" s="56"/>
      <c r="C17" s="56"/>
      <c r="D17" s="57"/>
      <c r="E17" s="58"/>
      <c r="F17" s="59" t="s">
        <v>0</v>
      </c>
      <c r="G17" s="59" t="s">
        <v>1</v>
      </c>
      <c r="H17" s="60" t="s">
        <v>2</v>
      </c>
    </row>
    <row r="18" spans="1:8" s="47" customFormat="1" ht="22.5" customHeight="1">
      <c r="A18" s="157" t="s">
        <v>9</v>
      </c>
      <c r="B18" s="156"/>
      <c r="C18" s="156"/>
      <c r="D18" s="156"/>
      <c r="E18" s="156"/>
      <c r="F18" s="63">
        <v>0</v>
      </c>
      <c r="G18" s="63">
        <v>0</v>
      </c>
      <c r="H18" s="63">
        <v>0</v>
      </c>
    </row>
    <row r="19" spans="1:8" s="47" customFormat="1" ht="22.5" customHeight="1">
      <c r="A19" s="157" t="s">
        <v>10</v>
      </c>
      <c r="B19" s="156"/>
      <c r="C19" s="156"/>
      <c r="D19" s="156"/>
      <c r="E19" s="156"/>
      <c r="F19" s="63">
        <v>0</v>
      </c>
      <c r="G19" s="63">
        <v>0</v>
      </c>
      <c r="H19" s="63">
        <v>0</v>
      </c>
    </row>
    <row r="20" spans="1:8" s="47" customFormat="1" ht="22.5" customHeight="1">
      <c r="A20" s="155" t="s">
        <v>11</v>
      </c>
      <c r="B20" s="156"/>
      <c r="C20" s="156"/>
      <c r="D20" s="156"/>
      <c r="E20" s="156"/>
      <c r="F20" s="63">
        <v>0</v>
      </c>
      <c r="G20" s="63">
        <v>0</v>
      </c>
      <c r="H20" s="63">
        <v>0</v>
      </c>
    </row>
    <row r="21" spans="1:8" s="47" customFormat="1" ht="15" customHeight="1">
      <c r="A21" s="67"/>
      <c r="B21" s="68"/>
      <c r="C21" s="65"/>
      <c r="D21" s="69"/>
      <c r="E21" s="68"/>
      <c r="F21" s="70"/>
      <c r="G21" s="70"/>
      <c r="H21" s="70"/>
    </row>
    <row r="22" spans="1:8" s="47" customFormat="1" ht="22.5" customHeight="1">
      <c r="A22" s="155" t="s">
        <v>12</v>
      </c>
      <c r="B22" s="156"/>
      <c r="C22" s="156"/>
      <c r="D22" s="156"/>
      <c r="E22" s="156"/>
      <c r="F22" s="63">
        <f>SUM(F12,F15,F20)</f>
        <v>0</v>
      </c>
      <c r="G22" s="63">
        <f>SUM(G12,G15,G20)</f>
        <v>0</v>
      </c>
      <c r="H22" s="63">
        <f>SUM(H12,H15,H20)</f>
        <v>0</v>
      </c>
    </row>
    <row r="23" spans="1:5" s="47" customFormat="1" ht="18" customHeight="1">
      <c r="A23" s="71"/>
      <c r="B23" s="54"/>
      <c r="C23" s="54"/>
      <c r="D23" s="54"/>
      <c r="E23" s="5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9">
      <selection activeCell="D38" sqref="D38"/>
    </sheetView>
  </sheetViews>
  <sheetFormatPr defaultColWidth="11.421875" defaultRowHeight="12.75"/>
  <cols>
    <col min="1" max="1" width="16.00390625" style="17" customWidth="1"/>
    <col min="2" max="4" width="12.421875" style="17" customWidth="1"/>
    <col min="5" max="5" width="17.57421875" style="17" customWidth="1"/>
    <col min="6" max="6" width="17.57421875" style="48" customWidth="1"/>
    <col min="7" max="10" width="17.57421875" style="4" customWidth="1"/>
    <col min="11" max="11" width="7.8515625" style="4" customWidth="1"/>
    <col min="12" max="12" width="14.28125" style="4" customWidth="1"/>
    <col min="13" max="13" width="7.8515625" style="4" customWidth="1"/>
    <col min="14" max="16384" width="11.421875" style="4" customWidth="1"/>
  </cols>
  <sheetData>
    <row r="1" spans="1:10" ht="24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" customFormat="1" ht="13.5" thickBot="1">
      <c r="A2" s="9"/>
      <c r="J2" s="10" t="s">
        <v>14</v>
      </c>
    </row>
    <row r="3" spans="1:10" s="1" customFormat="1" ht="26.25" thickBot="1">
      <c r="A3" s="77" t="s">
        <v>15</v>
      </c>
      <c r="B3" s="176" t="s">
        <v>16</v>
      </c>
      <c r="C3" s="177"/>
      <c r="D3" s="177"/>
      <c r="E3" s="178"/>
      <c r="F3" s="178"/>
      <c r="G3" s="178"/>
      <c r="H3" s="178"/>
      <c r="I3" s="178"/>
      <c r="J3" s="179"/>
    </row>
    <row r="4" spans="1:10" s="1" customFormat="1" ht="12.75">
      <c r="A4" s="83"/>
      <c r="B4" s="171" t="s">
        <v>53</v>
      </c>
      <c r="C4" s="172"/>
      <c r="D4" s="172"/>
      <c r="E4" s="180" t="s">
        <v>18</v>
      </c>
      <c r="F4" s="180" t="s">
        <v>19</v>
      </c>
      <c r="G4" s="180" t="s">
        <v>20</v>
      </c>
      <c r="H4" s="180" t="s">
        <v>21</v>
      </c>
      <c r="I4" s="180" t="s">
        <v>22</v>
      </c>
      <c r="J4" s="184" t="s">
        <v>23</v>
      </c>
    </row>
    <row r="5" spans="1:10" s="1" customFormat="1" ht="51.75" thickBot="1">
      <c r="A5" s="78" t="s">
        <v>17</v>
      </c>
      <c r="B5" s="84" t="s">
        <v>54</v>
      </c>
      <c r="C5" s="85" t="s">
        <v>55</v>
      </c>
      <c r="D5" s="85" t="s">
        <v>56</v>
      </c>
      <c r="E5" s="181"/>
      <c r="F5" s="181"/>
      <c r="G5" s="181"/>
      <c r="H5" s="181"/>
      <c r="I5" s="181"/>
      <c r="J5" s="185"/>
    </row>
    <row r="6" spans="1:10" s="1" customFormat="1" ht="12.75">
      <c r="A6" s="3">
        <v>641</v>
      </c>
      <c r="B6" s="131"/>
      <c r="C6" s="131"/>
      <c r="D6" s="131">
        <v>100</v>
      </c>
      <c r="E6" s="132"/>
      <c r="F6" s="133"/>
      <c r="G6" s="134"/>
      <c r="H6" s="134"/>
      <c r="I6" s="135"/>
      <c r="J6" s="136"/>
    </row>
    <row r="7" spans="1:10" s="1" customFormat="1" ht="12.75">
      <c r="A7" s="11">
        <v>652</v>
      </c>
      <c r="B7" s="137"/>
      <c r="C7" s="137"/>
      <c r="D7" s="137"/>
      <c r="E7" s="138"/>
      <c r="F7" s="138">
        <v>190000</v>
      </c>
      <c r="G7" s="138"/>
      <c r="H7" s="138"/>
      <c r="I7" s="139"/>
      <c r="J7" s="140"/>
    </row>
    <row r="8" spans="1:10" s="1" customFormat="1" ht="12.75">
      <c r="A8" s="11">
        <v>671</v>
      </c>
      <c r="B8" s="137">
        <v>1738000</v>
      </c>
      <c r="C8" s="137">
        <v>97000</v>
      </c>
      <c r="D8" s="137"/>
      <c r="E8" s="138"/>
      <c r="F8" s="138"/>
      <c r="G8" s="138"/>
      <c r="H8" s="138"/>
      <c r="I8" s="139"/>
      <c r="J8" s="140"/>
    </row>
    <row r="9" spans="1:10" s="1" customFormat="1" ht="12.75">
      <c r="A9" s="12"/>
      <c r="B9" s="137"/>
      <c r="C9" s="137"/>
      <c r="D9" s="137"/>
      <c r="E9" s="138"/>
      <c r="F9" s="138"/>
      <c r="G9" s="138"/>
      <c r="H9" s="138"/>
      <c r="I9" s="139"/>
      <c r="J9" s="140"/>
    </row>
    <row r="10" spans="1:10" s="1" customFormat="1" ht="12.75">
      <c r="A10" s="13"/>
      <c r="B10" s="137"/>
      <c r="C10" s="137"/>
      <c r="D10" s="137"/>
      <c r="E10" s="138"/>
      <c r="F10" s="138"/>
      <c r="G10" s="138"/>
      <c r="H10" s="138"/>
      <c r="I10" s="139"/>
      <c r="J10" s="140"/>
    </row>
    <row r="11" spans="1:10" s="1" customFormat="1" ht="12.75">
      <c r="A11" s="13"/>
      <c r="B11" s="137"/>
      <c r="C11" s="137"/>
      <c r="D11" s="137"/>
      <c r="E11" s="138"/>
      <c r="F11" s="138"/>
      <c r="G11" s="138"/>
      <c r="H11" s="138"/>
      <c r="I11" s="139"/>
      <c r="J11" s="140"/>
    </row>
    <row r="12" spans="1:10" s="1" customFormat="1" ht="12.75">
      <c r="A12" s="13"/>
      <c r="B12" s="137"/>
      <c r="C12" s="137"/>
      <c r="D12" s="137"/>
      <c r="E12" s="138"/>
      <c r="F12" s="138"/>
      <c r="G12" s="138"/>
      <c r="H12" s="138"/>
      <c r="I12" s="139"/>
      <c r="J12" s="140"/>
    </row>
    <row r="13" spans="1:10" s="1" customFormat="1" ht="12.75">
      <c r="A13" s="13"/>
      <c r="B13" s="137"/>
      <c r="C13" s="137"/>
      <c r="D13" s="137"/>
      <c r="E13" s="138"/>
      <c r="F13" s="138"/>
      <c r="G13" s="138"/>
      <c r="H13" s="138"/>
      <c r="I13" s="139"/>
      <c r="J13" s="140"/>
    </row>
    <row r="14" spans="1:10" s="1" customFormat="1" ht="13.5" thickBot="1">
      <c r="A14" s="14"/>
      <c r="B14" s="141"/>
      <c r="C14" s="141"/>
      <c r="D14" s="141"/>
      <c r="E14" s="142"/>
      <c r="F14" s="142"/>
      <c r="G14" s="142"/>
      <c r="H14" s="142"/>
      <c r="I14" s="143"/>
      <c r="J14" s="144"/>
    </row>
    <row r="15" spans="1:10" s="1" customFormat="1" ht="30" customHeight="1" thickBot="1">
      <c r="A15" s="15" t="s">
        <v>24</v>
      </c>
      <c r="B15" s="145">
        <f>B8</f>
        <v>1738000</v>
      </c>
      <c r="C15" s="145">
        <f>C8</f>
        <v>97000</v>
      </c>
      <c r="D15" s="145">
        <f>D6</f>
        <v>100</v>
      </c>
      <c r="E15" s="146">
        <v>0</v>
      </c>
      <c r="F15" s="147">
        <f>F7</f>
        <v>190000</v>
      </c>
      <c r="G15" s="146">
        <v>0</v>
      </c>
      <c r="H15" s="147">
        <v>0</v>
      </c>
      <c r="I15" s="146">
        <v>0</v>
      </c>
      <c r="J15" s="148">
        <v>0</v>
      </c>
    </row>
    <row r="16" spans="1:10" s="1" customFormat="1" ht="28.5" customHeight="1" thickBot="1">
      <c r="A16" s="15" t="s">
        <v>25</v>
      </c>
      <c r="B16" s="173">
        <f>SUM(B15:J15)</f>
        <v>2025100</v>
      </c>
      <c r="C16" s="174"/>
      <c r="D16" s="174"/>
      <c r="E16" s="174"/>
      <c r="F16" s="174"/>
      <c r="G16" s="174"/>
      <c r="H16" s="174"/>
      <c r="I16" s="174"/>
      <c r="J16" s="175"/>
    </row>
    <row r="17" spans="1:10" ht="13.5" thickBot="1">
      <c r="A17" s="6"/>
      <c r="B17" s="6"/>
      <c r="C17" s="6"/>
      <c r="D17" s="6"/>
      <c r="E17" s="6"/>
      <c r="F17" s="7"/>
      <c r="G17" s="16"/>
      <c r="J17" s="10"/>
    </row>
    <row r="18" spans="1:10" ht="24" customHeight="1" thickBot="1">
      <c r="A18" s="169" t="s">
        <v>15</v>
      </c>
      <c r="B18" s="176" t="s">
        <v>26</v>
      </c>
      <c r="C18" s="177"/>
      <c r="D18" s="177"/>
      <c r="E18" s="178"/>
      <c r="F18" s="178"/>
      <c r="G18" s="178"/>
      <c r="H18" s="178"/>
      <c r="I18" s="178"/>
      <c r="J18" s="179"/>
    </row>
    <row r="19" spans="1:10" ht="24" customHeight="1">
      <c r="A19" s="170"/>
      <c r="B19" s="171" t="s">
        <v>53</v>
      </c>
      <c r="C19" s="172"/>
      <c r="D19" s="172"/>
      <c r="E19" s="180" t="s">
        <v>18</v>
      </c>
      <c r="F19" s="180" t="s">
        <v>19</v>
      </c>
      <c r="G19" s="180" t="s">
        <v>20</v>
      </c>
      <c r="H19" s="180" t="s">
        <v>21</v>
      </c>
      <c r="I19" s="180" t="s">
        <v>22</v>
      </c>
      <c r="J19" s="184" t="s">
        <v>23</v>
      </c>
    </row>
    <row r="20" spans="1:10" ht="51.75" thickBot="1">
      <c r="A20" s="79" t="s">
        <v>17</v>
      </c>
      <c r="B20" s="84" t="s">
        <v>54</v>
      </c>
      <c r="C20" s="85" t="s">
        <v>55</v>
      </c>
      <c r="D20" s="85" t="s">
        <v>56</v>
      </c>
      <c r="E20" s="181"/>
      <c r="F20" s="181"/>
      <c r="G20" s="181"/>
      <c r="H20" s="181"/>
      <c r="I20" s="181"/>
      <c r="J20" s="185"/>
    </row>
    <row r="21" spans="1:10" ht="12.75">
      <c r="A21" s="3">
        <v>64</v>
      </c>
      <c r="B21" s="131"/>
      <c r="C21" s="131"/>
      <c r="D21" s="131">
        <v>150</v>
      </c>
      <c r="E21" s="132"/>
      <c r="F21" s="133"/>
      <c r="G21" s="134"/>
      <c r="H21" s="134"/>
      <c r="I21" s="135"/>
      <c r="J21" s="136"/>
    </row>
    <row r="22" spans="1:10" ht="12.75">
      <c r="A22" s="11">
        <v>65</v>
      </c>
      <c r="B22" s="137"/>
      <c r="C22" s="137"/>
      <c r="D22" s="137"/>
      <c r="E22" s="138"/>
      <c r="F22" s="138">
        <v>208000</v>
      </c>
      <c r="G22" s="138"/>
      <c r="H22" s="138"/>
      <c r="I22" s="139"/>
      <c r="J22" s="140"/>
    </row>
    <row r="23" spans="1:10" ht="12.75">
      <c r="A23" s="11">
        <v>67</v>
      </c>
      <c r="B23" s="137">
        <v>1831000</v>
      </c>
      <c r="C23" s="137">
        <v>97000</v>
      </c>
      <c r="D23" s="137"/>
      <c r="E23" s="138"/>
      <c r="F23" s="138"/>
      <c r="G23" s="138"/>
      <c r="H23" s="138"/>
      <c r="I23" s="139"/>
      <c r="J23" s="140"/>
    </row>
    <row r="24" spans="1:10" ht="12.75">
      <c r="A24" s="12"/>
      <c r="B24" s="137"/>
      <c r="C24" s="137"/>
      <c r="D24" s="137"/>
      <c r="E24" s="138"/>
      <c r="F24" s="138"/>
      <c r="G24" s="138"/>
      <c r="H24" s="138"/>
      <c r="I24" s="139"/>
      <c r="J24" s="140"/>
    </row>
    <row r="25" spans="1:10" ht="12.75">
      <c r="A25" s="13"/>
      <c r="B25" s="137"/>
      <c r="C25" s="137"/>
      <c r="D25" s="137"/>
      <c r="E25" s="138"/>
      <c r="F25" s="138"/>
      <c r="G25" s="138"/>
      <c r="H25" s="138"/>
      <c r="I25" s="139"/>
      <c r="J25" s="140"/>
    </row>
    <row r="26" spans="1:10" ht="12.75">
      <c r="A26" s="13"/>
      <c r="B26" s="137"/>
      <c r="C26" s="137"/>
      <c r="D26" s="137"/>
      <c r="E26" s="138"/>
      <c r="F26" s="138"/>
      <c r="G26" s="138"/>
      <c r="H26" s="138"/>
      <c r="I26" s="139"/>
      <c r="J26" s="140"/>
    </row>
    <row r="27" spans="1:10" ht="12.75">
      <c r="A27" s="13"/>
      <c r="B27" s="137"/>
      <c r="C27" s="137"/>
      <c r="D27" s="137"/>
      <c r="E27" s="138"/>
      <c r="F27" s="138"/>
      <c r="G27" s="138"/>
      <c r="H27" s="138"/>
      <c r="I27" s="139"/>
      <c r="J27" s="140"/>
    </row>
    <row r="28" spans="1:10" ht="12.75">
      <c r="A28" s="13"/>
      <c r="B28" s="137"/>
      <c r="C28" s="137"/>
      <c r="D28" s="137"/>
      <c r="E28" s="138"/>
      <c r="F28" s="138"/>
      <c r="G28" s="138"/>
      <c r="H28" s="138"/>
      <c r="I28" s="139"/>
      <c r="J28" s="140"/>
    </row>
    <row r="29" spans="1:10" ht="13.5" thickBot="1">
      <c r="A29" s="14"/>
      <c r="B29" s="141"/>
      <c r="C29" s="141"/>
      <c r="D29" s="141"/>
      <c r="E29" s="142"/>
      <c r="F29" s="142"/>
      <c r="G29" s="142"/>
      <c r="H29" s="142"/>
      <c r="I29" s="143"/>
      <c r="J29" s="144"/>
    </row>
    <row r="30" spans="1:10" s="1" customFormat="1" ht="30" customHeight="1" thickBot="1">
      <c r="A30" s="15" t="s">
        <v>24</v>
      </c>
      <c r="B30" s="145">
        <f>B23</f>
        <v>1831000</v>
      </c>
      <c r="C30" s="145">
        <f>C23</f>
        <v>97000</v>
      </c>
      <c r="D30" s="145">
        <f>D21</f>
        <v>150</v>
      </c>
      <c r="E30" s="146">
        <v>0</v>
      </c>
      <c r="F30" s="147">
        <f>F22</f>
        <v>208000</v>
      </c>
      <c r="G30" s="146">
        <v>0</v>
      </c>
      <c r="H30" s="147">
        <v>0</v>
      </c>
      <c r="I30" s="146">
        <v>0</v>
      </c>
      <c r="J30" s="148">
        <v>0</v>
      </c>
    </row>
    <row r="31" spans="1:10" s="1" customFormat="1" ht="28.5" customHeight="1" thickBot="1">
      <c r="A31" s="15" t="s">
        <v>27</v>
      </c>
      <c r="B31" s="173">
        <f>SUM(B30:J30)</f>
        <v>2136150</v>
      </c>
      <c r="C31" s="174"/>
      <c r="D31" s="174"/>
      <c r="E31" s="174"/>
      <c r="F31" s="174"/>
      <c r="G31" s="174"/>
      <c r="H31" s="174"/>
      <c r="I31" s="174"/>
      <c r="J31" s="175"/>
    </row>
    <row r="32" spans="6:7" ht="13.5" thickBot="1">
      <c r="F32" s="18"/>
      <c r="G32" s="19"/>
    </row>
    <row r="33" spans="1:10" ht="26.25" customHeight="1" thickBot="1">
      <c r="A33" s="169" t="s">
        <v>15</v>
      </c>
      <c r="B33" s="176" t="s">
        <v>28</v>
      </c>
      <c r="C33" s="177"/>
      <c r="D33" s="177"/>
      <c r="E33" s="178"/>
      <c r="F33" s="178"/>
      <c r="G33" s="178"/>
      <c r="H33" s="178"/>
      <c r="I33" s="178"/>
      <c r="J33" s="179"/>
    </row>
    <row r="34" spans="1:10" ht="12.75">
      <c r="A34" s="170"/>
      <c r="B34" s="171" t="s">
        <v>53</v>
      </c>
      <c r="C34" s="172"/>
      <c r="D34" s="172"/>
      <c r="E34" s="180" t="s">
        <v>18</v>
      </c>
      <c r="F34" s="180" t="s">
        <v>19</v>
      </c>
      <c r="G34" s="180" t="s">
        <v>20</v>
      </c>
      <c r="H34" s="180" t="s">
        <v>21</v>
      </c>
      <c r="I34" s="180" t="s">
        <v>22</v>
      </c>
      <c r="J34" s="184" t="s">
        <v>23</v>
      </c>
    </row>
    <row r="35" spans="1:10" ht="51.75" thickBot="1">
      <c r="A35" s="79" t="s">
        <v>17</v>
      </c>
      <c r="B35" s="84" t="s">
        <v>54</v>
      </c>
      <c r="C35" s="85" t="s">
        <v>55</v>
      </c>
      <c r="D35" s="85" t="s">
        <v>56</v>
      </c>
      <c r="E35" s="181"/>
      <c r="F35" s="181"/>
      <c r="G35" s="181"/>
      <c r="H35" s="181"/>
      <c r="I35" s="181"/>
      <c r="J35" s="185"/>
    </row>
    <row r="36" spans="1:10" ht="12.75">
      <c r="A36" s="3">
        <v>64</v>
      </c>
      <c r="B36" s="131"/>
      <c r="C36" s="131"/>
      <c r="D36" s="131">
        <v>200</v>
      </c>
      <c r="E36" s="132"/>
      <c r="F36" s="133"/>
      <c r="G36" s="134"/>
      <c r="H36" s="134"/>
      <c r="I36" s="135"/>
      <c r="J36" s="136"/>
    </row>
    <row r="37" spans="1:10" ht="12.75">
      <c r="A37" s="11">
        <v>65</v>
      </c>
      <c r="B37" s="137"/>
      <c r="C37" s="137"/>
      <c r="D37" s="137"/>
      <c r="E37" s="138"/>
      <c r="F37" s="138">
        <v>223000</v>
      </c>
      <c r="G37" s="138"/>
      <c r="H37" s="138"/>
      <c r="I37" s="139"/>
      <c r="J37" s="140"/>
    </row>
    <row r="38" spans="1:10" ht="12.75">
      <c r="A38" s="11">
        <v>67</v>
      </c>
      <c r="B38" s="137">
        <v>1920000</v>
      </c>
      <c r="C38" s="137">
        <v>97000</v>
      </c>
      <c r="D38" s="137"/>
      <c r="E38" s="138"/>
      <c r="F38" s="138"/>
      <c r="G38" s="138"/>
      <c r="H38" s="138"/>
      <c r="I38" s="139"/>
      <c r="J38" s="140"/>
    </row>
    <row r="39" spans="1:10" ht="12.75">
      <c r="A39" s="12"/>
      <c r="B39" s="137"/>
      <c r="C39" s="137"/>
      <c r="D39" s="137"/>
      <c r="E39" s="138"/>
      <c r="F39" s="138"/>
      <c r="G39" s="138"/>
      <c r="H39" s="138"/>
      <c r="I39" s="139"/>
      <c r="J39" s="140"/>
    </row>
    <row r="40" spans="1:10" ht="12.75">
      <c r="A40" s="13"/>
      <c r="B40" s="137"/>
      <c r="C40" s="137"/>
      <c r="D40" s="137"/>
      <c r="E40" s="138"/>
      <c r="F40" s="138"/>
      <c r="G40" s="138"/>
      <c r="H40" s="138"/>
      <c r="I40" s="139"/>
      <c r="J40" s="140"/>
    </row>
    <row r="41" spans="1:10" ht="13.5" customHeight="1">
      <c r="A41" s="13"/>
      <c r="B41" s="137"/>
      <c r="C41" s="137"/>
      <c r="D41" s="137"/>
      <c r="E41" s="138"/>
      <c r="F41" s="138"/>
      <c r="G41" s="138"/>
      <c r="H41" s="138"/>
      <c r="I41" s="139"/>
      <c r="J41" s="140"/>
    </row>
    <row r="42" spans="1:10" ht="13.5" customHeight="1">
      <c r="A42" s="13"/>
      <c r="B42" s="137"/>
      <c r="C42" s="137"/>
      <c r="D42" s="137"/>
      <c r="E42" s="138"/>
      <c r="F42" s="138"/>
      <c r="G42" s="138"/>
      <c r="H42" s="138"/>
      <c r="I42" s="139"/>
      <c r="J42" s="140"/>
    </row>
    <row r="43" spans="1:10" ht="13.5" customHeight="1">
      <c r="A43" s="13"/>
      <c r="B43" s="137"/>
      <c r="C43" s="137"/>
      <c r="D43" s="137"/>
      <c r="E43" s="138"/>
      <c r="F43" s="138"/>
      <c r="G43" s="138"/>
      <c r="H43" s="138"/>
      <c r="I43" s="139"/>
      <c r="J43" s="140"/>
    </row>
    <row r="44" spans="1:10" ht="13.5" thickBot="1">
      <c r="A44" s="14"/>
      <c r="B44" s="141"/>
      <c r="C44" s="141"/>
      <c r="D44" s="141"/>
      <c r="E44" s="142"/>
      <c r="F44" s="142"/>
      <c r="G44" s="142"/>
      <c r="H44" s="142"/>
      <c r="I44" s="143"/>
      <c r="J44" s="144"/>
    </row>
    <row r="45" spans="1:10" s="1" customFormat="1" ht="30" customHeight="1" thickBot="1">
      <c r="A45" s="15" t="s">
        <v>24</v>
      </c>
      <c r="B45" s="145">
        <f>B38</f>
        <v>1920000</v>
      </c>
      <c r="C45" s="145">
        <f>C38</f>
        <v>97000</v>
      </c>
      <c r="D45" s="145">
        <f>D36</f>
        <v>200</v>
      </c>
      <c r="E45" s="146">
        <v>0</v>
      </c>
      <c r="F45" s="147">
        <f>F37</f>
        <v>223000</v>
      </c>
      <c r="G45" s="146">
        <v>0</v>
      </c>
      <c r="H45" s="147">
        <v>0</v>
      </c>
      <c r="I45" s="146">
        <v>0</v>
      </c>
      <c r="J45" s="148">
        <v>0</v>
      </c>
    </row>
    <row r="46" spans="1:10" s="1" customFormat="1" ht="28.5" customHeight="1" thickBot="1">
      <c r="A46" s="15" t="s">
        <v>29</v>
      </c>
      <c r="B46" s="173">
        <f>SUM(B45:J45)</f>
        <v>2240200</v>
      </c>
      <c r="C46" s="174"/>
      <c r="D46" s="174"/>
      <c r="E46" s="174"/>
      <c r="F46" s="174"/>
      <c r="G46" s="174"/>
      <c r="H46" s="174"/>
      <c r="I46" s="174"/>
      <c r="J46" s="175"/>
    </row>
    <row r="47" spans="5:7" ht="13.5" customHeight="1">
      <c r="E47" s="20"/>
      <c r="F47" s="18"/>
      <c r="G47" s="21"/>
    </row>
    <row r="48" spans="5:7" ht="13.5" customHeight="1">
      <c r="E48" s="20"/>
      <c r="F48" s="22"/>
      <c r="G48" s="23"/>
    </row>
    <row r="49" spans="6:7" ht="13.5" customHeight="1">
      <c r="F49" s="24"/>
      <c r="G49" s="25"/>
    </row>
    <row r="50" spans="6:7" ht="13.5" customHeight="1">
      <c r="F50" s="26"/>
      <c r="G50" s="27"/>
    </row>
    <row r="51" spans="6:7" ht="13.5" customHeight="1">
      <c r="F51" s="18"/>
      <c r="G51" s="19"/>
    </row>
    <row r="52" spans="5:7" ht="28.5" customHeight="1">
      <c r="E52" s="20"/>
      <c r="F52" s="18"/>
      <c r="G52" s="28"/>
    </row>
    <row r="53" spans="5:7" ht="13.5" customHeight="1">
      <c r="E53" s="20"/>
      <c r="F53" s="18"/>
      <c r="G53" s="23"/>
    </row>
    <row r="54" spans="6:7" ht="13.5" customHeight="1">
      <c r="F54" s="18"/>
      <c r="G54" s="19"/>
    </row>
    <row r="55" spans="6:7" ht="13.5" customHeight="1">
      <c r="F55" s="18"/>
      <c r="G55" s="27"/>
    </row>
    <row r="56" spans="6:7" ht="13.5" customHeight="1">
      <c r="F56" s="18"/>
      <c r="G56" s="19"/>
    </row>
    <row r="57" spans="6:7" ht="22.5" customHeight="1">
      <c r="F57" s="18"/>
      <c r="G57" s="29"/>
    </row>
    <row r="58" spans="6:7" ht="13.5" customHeight="1">
      <c r="F58" s="24"/>
      <c r="G58" s="25"/>
    </row>
    <row r="59" spans="2:7" ht="13.5" customHeight="1">
      <c r="B59" s="20"/>
      <c r="C59" s="20"/>
      <c r="D59" s="20"/>
      <c r="F59" s="24"/>
      <c r="G59" s="30"/>
    </row>
    <row r="60" spans="5:7" ht="13.5" customHeight="1">
      <c r="E60" s="20"/>
      <c r="F60" s="24"/>
      <c r="G60" s="31"/>
    </row>
    <row r="61" spans="5:7" ht="13.5" customHeight="1">
      <c r="E61" s="20"/>
      <c r="F61" s="26"/>
      <c r="G61" s="23"/>
    </row>
    <row r="62" spans="6:7" ht="13.5" customHeight="1">
      <c r="F62" s="18"/>
      <c r="G62" s="19"/>
    </row>
    <row r="63" spans="2:7" ht="13.5" customHeight="1">
      <c r="B63" s="20"/>
      <c r="C63" s="20"/>
      <c r="D63" s="20"/>
      <c r="F63" s="18"/>
      <c r="G63" s="21"/>
    </row>
    <row r="64" spans="5:7" ht="13.5" customHeight="1">
      <c r="E64" s="20"/>
      <c r="F64" s="18"/>
      <c r="G64" s="30"/>
    </row>
    <row r="65" spans="5:7" ht="13.5" customHeight="1">
      <c r="E65" s="20"/>
      <c r="F65" s="26"/>
      <c r="G65" s="23"/>
    </row>
    <row r="66" spans="6:7" ht="13.5" customHeight="1">
      <c r="F66" s="24"/>
      <c r="G66" s="19"/>
    </row>
    <row r="67" spans="5:7" ht="13.5" customHeight="1">
      <c r="E67" s="20"/>
      <c r="F67" s="24"/>
      <c r="G67" s="30"/>
    </row>
    <row r="68" spans="6:7" ht="22.5" customHeight="1">
      <c r="F68" s="26"/>
      <c r="G68" s="29"/>
    </row>
    <row r="69" spans="6:7" ht="13.5" customHeight="1">
      <c r="F69" s="18"/>
      <c r="G69" s="19"/>
    </row>
    <row r="70" spans="6:7" ht="13.5" customHeight="1">
      <c r="F70" s="26"/>
      <c r="G70" s="23"/>
    </row>
    <row r="71" spans="6:7" ht="13.5" customHeight="1">
      <c r="F71" s="18"/>
      <c r="G71" s="19"/>
    </row>
    <row r="72" spans="6:7" ht="13.5" customHeight="1">
      <c r="F72" s="18"/>
      <c r="G72" s="19"/>
    </row>
    <row r="73" spans="1:7" ht="13.5" customHeight="1">
      <c r="A73" s="20"/>
      <c r="F73" s="32"/>
      <c r="G73" s="30"/>
    </row>
    <row r="74" spans="2:7" ht="13.5" customHeight="1">
      <c r="B74" s="20"/>
      <c r="C74" s="20"/>
      <c r="D74" s="20"/>
      <c r="E74" s="20"/>
      <c r="F74" s="33"/>
      <c r="G74" s="30"/>
    </row>
    <row r="75" spans="2:7" ht="13.5" customHeight="1">
      <c r="B75" s="20"/>
      <c r="C75" s="20"/>
      <c r="D75" s="20"/>
      <c r="E75" s="20"/>
      <c r="F75" s="33"/>
      <c r="G75" s="21"/>
    </row>
    <row r="76" spans="2:7" ht="13.5" customHeight="1">
      <c r="B76" s="20"/>
      <c r="C76" s="20"/>
      <c r="D76" s="20"/>
      <c r="E76" s="20"/>
      <c r="F76" s="26"/>
      <c r="G76" s="27"/>
    </row>
    <row r="77" spans="6:7" ht="12.75">
      <c r="F77" s="18"/>
      <c r="G77" s="19"/>
    </row>
    <row r="78" spans="2:7" ht="12.75">
      <c r="B78" s="20"/>
      <c r="C78" s="20"/>
      <c r="D78" s="20"/>
      <c r="F78" s="18"/>
      <c r="G78" s="30"/>
    </row>
    <row r="79" spans="5:7" ht="12.75">
      <c r="E79" s="20"/>
      <c r="F79" s="18"/>
      <c r="G79" s="21"/>
    </row>
    <row r="80" spans="5:7" ht="12.75">
      <c r="E80" s="20"/>
      <c r="F80" s="26"/>
      <c r="G80" s="23"/>
    </row>
    <row r="81" spans="6:7" ht="12.75">
      <c r="F81" s="18"/>
      <c r="G81" s="19"/>
    </row>
    <row r="82" spans="6:7" ht="12.75">
      <c r="F82" s="18"/>
      <c r="G82" s="19"/>
    </row>
    <row r="83" spans="6:7" ht="12.75">
      <c r="F83" s="34"/>
      <c r="G83" s="35"/>
    </row>
    <row r="84" spans="6:7" ht="12.75">
      <c r="F84" s="18"/>
      <c r="G84" s="19"/>
    </row>
    <row r="85" spans="6:7" ht="12.75">
      <c r="F85" s="18"/>
      <c r="G85" s="19"/>
    </row>
    <row r="86" spans="6:7" ht="12.75">
      <c r="F86" s="18"/>
      <c r="G86" s="19"/>
    </row>
    <row r="87" spans="6:7" ht="12.75">
      <c r="F87" s="26"/>
      <c r="G87" s="23"/>
    </row>
    <row r="88" spans="6:7" ht="12.75">
      <c r="F88" s="18"/>
      <c r="G88" s="19"/>
    </row>
    <row r="89" spans="6:7" ht="12.75">
      <c r="F89" s="26"/>
      <c r="G89" s="23"/>
    </row>
    <row r="90" spans="6:7" ht="12.75">
      <c r="F90" s="18"/>
      <c r="G90" s="19"/>
    </row>
    <row r="91" spans="6:7" ht="12.75">
      <c r="F91" s="18"/>
      <c r="G91" s="19"/>
    </row>
    <row r="92" spans="6:7" ht="12.75">
      <c r="F92" s="18"/>
      <c r="G92" s="19"/>
    </row>
    <row r="93" spans="6:7" ht="12.75">
      <c r="F93" s="18"/>
      <c r="G93" s="19"/>
    </row>
    <row r="94" spans="1:7" ht="28.5" customHeight="1">
      <c r="A94" s="36"/>
      <c r="B94" s="36"/>
      <c r="C94" s="36"/>
      <c r="D94" s="36"/>
      <c r="E94" s="36"/>
      <c r="F94" s="37"/>
      <c r="G94" s="38"/>
    </row>
    <row r="95" spans="5:7" ht="12.75">
      <c r="E95" s="20"/>
      <c r="F95" s="18"/>
      <c r="G95" s="21"/>
    </row>
    <row r="96" spans="6:7" ht="12.75">
      <c r="F96" s="39"/>
      <c r="G96" s="40"/>
    </row>
    <row r="97" spans="6:7" ht="12.75">
      <c r="F97" s="18"/>
      <c r="G97" s="19"/>
    </row>
    <row r="98" spans="6:7" ht="12.75">
      <c r="F98" s="34"/>
      <c r="G98" s="35"/>
    </row>
    <row r="99" spans="6:7" ht="12.75">
      <c r="F99" s="34"/>
      <c r="G99" s="35"/>
    </row>
    <row r="100" spans="6:7" ht="12.75">
      <c r="F100" s="18"/>
      <c r="G100" s="19"/>
    </row>
    <row r="101" spans="6:7" ht="12.75">
      <c r="F101" s="26"/>
      <c r="G101" s="23"/>
    </row>
    <row r="102" spans="6:7" ht="12.75">
      <c r="F102" s="18"/>
      <c r="G102" s="19"/>
    </row>
    <row r="103" spans="6:7" ht="12.75">
      <c r="F103" s="18"/>
      <c r="G103" s="19"/>
    </row>
    <row r="104" spans="6:7" ht="12.75">
      <c r="F104" s="26"/>
      <c r="G104" s="23"/>
    </row>
    <row r="105" spans="6:7" ht="12.75">
      <c r="F105" s="18"/>
      <c r="G105" s="19"/>
    </row>
    <row r="106" spans="6:7" ht="12.75">
      <c r="F106" s="34"/>
      <c r="G106" s="35"/>
    </row>
    <row r="107" spans="6:7" ht="12.75">
      <c r="F107" s="26"/>
      <c r="G107" s="40"/>
    </row>
    <row r="108" spans="6:7" ht="12.75">
      <c r="F108" s="24"/>
      <c r="G108" s="35"/>
    </row>
    <row r="109" spans="6:7" ht="12.75">
      <c r="F109" s="26"/>
      <c r="G109" s="23"/>
    </row>
    <row r="110" spans="6:7" ht="12.75">
      <c r="F110" s="18"/>
      <c r="G110" s="19"/>
    </row>
    <row r="111" spans="5:7" ht="12.75">
      <c r="E111" s="20"/>
      <c r="F111" s="18"/>
      <c r="G111" s="21"/>
    </row>
    <row r="112" spans="6:7" ht="12.75">
      <c r="F112" s="24"/>
      <c r="G112" s="23"/>
    </row>
    <row r="113" spans="6:7" ht="12.75">
      <c r="F113" s="24"/>
      <c r="G113" s="35"/>
    </row>
    <row r="114" spans="5:7" ht="12.75">
      <c r="E114" s="20"/>
      <c r="F114" s="24"/>
      <c r="G114" s="41"/>
    </row>
    <row r="115" spans="5:7" ht="12.75">
      <c r="E115" s="20"/>
      <c r="F115" s="26"/>
      <c r="G115" s="27"/>
    </row>
    <row r="116" spans="6:7" ht="12.75">
      <c r="F116" s="18"/>
      <c r="G116" s="19"/>
    </row>
    <row r="117" spans="6:7" ht="12.75">
      <c r="F117" s="39"/>
      <c r="G117" s="42"/>
    </row>
    <row r="118" spans="6:7" ht="11.25" customHeight="1">
      <c r="F118" s="34"/>
      <c r="G118" s="35"/>
    </row>
    <row r="119" spans="2:7" ht="24" customHeight="1">
      <c r="B119" s="20"/>
      <c r="C119" s="20"/>
      <c r="D119" s="20"/>
      <c r="F119" s="34"/>
      <c r="G119" s="43"/>
    </row>
    <row r="120" spans="5:7" ht="15" customHeight="1">
      <c r="E120" s="20"/>
      <c r="F120" s="34"/>
      <c r="G120" s="43"/>
    </row>
    <row r="121" spans="6:7" ht="11.25" customHeight="1">
      <c r="F121" s="39"/>
      <c r="G121" s="40"/>
    </row>
    <row r="122" spans="6:7" ht="12.75">
      <c r="F122" s="34"/>
      <c r="G122" s="35"/>
    </row>
    <row r="123" spans="2:7" ht="13.5" customHeight="1">
      <c r="B123" s="20"/>
      <c r="C123" s="20"/>
      <c r="D123" s="20"/>
      <c r="F123" s="34"/>
      <c r="G123" s="44"/>
    </row>
    <row r="124" spans="5:7" ht="12.75" customHeight="1">
      <c r="E124" s="20"/>
      <c r="F124" s="34"/>
      <c r="G124" s="21"/>
    </row>
    <row r="125" spans="5:7" ht="12.75" customHeight="1">
      <c r="E125" s="20"/>
      <c r="F125" s="26"/>
      <c r="G125" s="27"/>
    </row>
    <row r="126" spans="6:7" ht="12.75">
      <c r="F126" s="18"/>
      <c r="G126" s="19"/>
    </row>
    <row r="127" spans="5:7" ht="12.75">
      <c r="E127" s="20"/>
      <c r="F127" s="18"/>
      <c r="G127" s="41"/>
    </row>
    <row r="128" spans="6:7" ht="12.75">
      <c r="F128" s="39"/>
      <c r="G128" s="40"/>
    </row>
    <row r="129" spans="6:7" ht="12.75">
      <c r="F129" s="34"/>
      <c r="G129" s="35"/>
    </row>
    <row r="130" spans="6:7" ht="12.75">
      <c r="F130" s="18"/>
      <c r="G130" s="19"/>
    </row>
    <row r="131" spans="1:7" ht="19.5" customHeight="1">
      <c r="A131" s="45"/>
      <c r="B131" s="6"/>
      <c r="C131" s="6"/>
      <c r="D131" s="6"/>
      <c r="E131" s="6"/>
      <c r="F131" s="6"/>
      <c r="G131" s="30"/>
    </row>
    <row r="132" spans="1:7" ht="15" customHeight="1">
      <c r="A132" s="20"/>
      <c r="F132" s="32"/>
      <c r="G132" s="30"/>
    </row>
    <row r="133" spans="1:7" ht="12.75">
      <c r="A133" s="20"/>
      <c r="B133" s="20"/>
      <c r="C133" s="20"/>
      <c r="D133" s="20"/>
      <c r="F133" s="32"/>
      <c r="G133" s="21"/>
    </row>
    <row r="134" spans="5:7" ht="12.75">
      <c r="E134" s="20"/>
      <c r="F134" s="18"/>
      <c r="G134" s="30"/>
    </row>
    <row r="135" spans="6:7" ht="12.75">
      <c r="F135" s="22"/>
      <c r="G135" s="23"/>
    </row>
    <row r="136" spans="2:7" ht="12.75">
      <c r="B136" s="20"/>
      <c r="C136" s="20"/>
      <c r="D136" s="20"/>
      <c r="F136" s="18"/>
      <c r="G136" s="21"/>
    </row>
    <row r="137" spans="5:7" ht="12.75">
      <c r="E137" s="20"/>
      <c r="F137" s="18"/>
      <c r="G137" s="21"/>
    </row>
    <row r="138" spans="6:7" ht="12.75">
      <c r="F138" s="26"/>
      <c r="G138" s="27"/>
    </row>
    <row r="139" spans="5:7" ht="22.5" customHeight="1">
      <c r="E139" s="20"/>
      <c r="F139" s="18"/>
      <c r="G139" s="28"/>
    </row>
    <row r="140" spans="6:7" ht="12.75">
      <c r="F140" s="18"/>
      <c r="G140" s="27"/>
    </row>
    <row r="141" spans="2:7" ht="12.75">
      <c r="B141" s="20"/>
      <c r="C141" s="20"/>
      <c r="D141" s="20"/>
      <c r="F141" s="24"/>
      <c r="G141" s="30"/>
    </row>
    <row r="142" spans="5:7" ht="12.75">
      <c r="E142" s="20"/>
      <c r="F142" s="24"/>
      <c r="G142" s="31"/>
    </row>
    <row r="143" spans="6:7" ht="12.75">
      <c r="F143" s="26"/>
      <c r="G143" s="23"/>
    </row>
    <row r="144" spans="1:7" ht="13.5" customHeight="1">
      <c r="A144" s="20"/>
      <c r="F144" s="32"/>
      <c r="G144" s="30"/>
    </row>
    <row r="145" spans="2:7" ht="13.5" customHeight="1">
      <c r="B145" s="20"/>
      <c r="C145" s="20"/>
      <c r="D145" s="20"/>
      <c r="F145" s="18"/>
      <c r="G145" s="30"/>
    </row>
    <row r="146" spans="5:7" ht="13.5" customHeight="1">
      <c r="E146" s="20"/>
      <c r="F146" s="18"/>
      <c r="G146" s="21"/>
    </row>
    <row r="147" spans="5:7" ht="12.75">
      <c r="E147" s="20"/>
      <c r="F147" s="26"/>
      <c r="G147" s="23"/>
    </row>
    <row r="148" spans="5:7" ht="12.75">
      <c r="E148" s="20"/>
      <c r="F148" s="18"/>
      <c r="G148" s="21"/>
    </row>
    <row r="149" spans="6:7" ht="12.75">
      <c r="F149" s="39"/>
      <c r="G149" s="40"/>
    </row>
    <row r="150" spans="5:7" ht="12.75">
      <c r="E150" s="20"/>
      <c r="F150" s="24"/>
      <c r="G150" s="41"/>
    </row>
    <row r="151" spans="5:7" ht="12.75">
      <c r="E151" s="20"/>
      <c r="F151" s="26"/>
      <c r="G151" s="27"/>
    </row>
    <row r="152" spans="6:7" ht="12.75">
      <c r="F152" s="39"/>
      <c r="G152" s="46"/>
    </row>
    <row r="153" spans="2:7" ht="12.75">
      <c r="B153" s="20"/>
      <c r="C153" s="20"/>
      <c r="D153" s="20"/>
      <c r="F153" s="34"/>
      <c r="G153" s="44"/>
    </row>
    <row r="154" spans="5:7" ht="12.75">
      <c r="E154" s="20"/>
      <c r="F154" s="34"/>
      <c r="G154" s="21"/>
    </row>
    <row r="155" spans="5:7" ht="12.75">
      <c r="E155" s="20"/>
      <c r="F155" s="26"/>
      <c r="G155" s="27"/>
    </row>
    <row r="156" spans="5:7" ht="12.75">
      <c r="E156" s="20"/>
      <c r="F156" s="26"/>
      <c r="G156" s="27"/>
    </row>
    <row r="157" spans="6:7" ht="12.75">
      <c r="F157" s="18"/>
      <c r="G157" s="19"/>
    </row>
    <row r="158" spans="1:7" s="47" customFormat="1" ht="18" customHeight="1">
      <c r="A158" s="182"/>
      <c r="B158" s="183"/>
      <c r="C158" s="183"/>
      <c r="D158" s="183"/>
      <c r="E158" s="183"/>
      <c r="F158" s="183"/>
      <c r="G158" s="183"/>
    </row>
    <row r="159" spans="1:7" ht="28.5" customHeight="1">
      <c r="A159" s="36"/>
      <c r="B159" s="36"/>
      <c r="C159" s="36"/>
      <c r="D159" s="36"/>
      <c r="E159" s="36"/>
      <c r="F159" s="37"/>
      <c r="G159" s="38"/>
    </row>
    <row r="161" spans="1:7" ht="15.75">
      <c r="A161" s="49"/>
      <c r="B161" s="20"/>
      <c r="C161" s="20"/>
      <c r="D161" s="20"/>
      <c r="E161" s="20"/>
      <c r="F161" s="50"/>
      <c r="G161" s="5"/>
    </row>
    <row r="162" spans="1:7" ht="12.75">
      <c r="A162" s="20"/>
      <c r="B162" s="20"/>
      <c r="C162" s="20"/>
      <c r="D162" s="20"/>
      <c r="E162" s="20"/>
      <c r="F162" s="50"/>
      <c r="G162" s="5"/>
    </row>
    <row r="163" spans="1:7" ht="17.25" customHeight="1">
      <c r="A163" s="20"/>
      <c r="B163" s="20"/>
      <c r="C163" s="20"/>
      <c r="D163" s="20"/>
      <c r="E163" s="20"/>
      <c r="F163" s="50"/>
      <c r="G163" s="5"/>
    </row>
    <row r="164" spans="1:7" ht="13.5" customHeight="1">
      <c r="A164" s="20"/>
      <c r="B164" s="20"/>
      <c r="C164" s="20"/>
      <c r="D164" s="20"/>
      <c r="E164" s="20"/>
      <c r="F164" s="50"/>
      <c r="G164" s="5"/>
    </row>
    <row r="165" spans="1:7" ht="12.75">
      <c r="A165" s="20"/>
      <c r="B165" s="20"/>
      <c r="C165" s="20"/>
      <c r="D165" s="20"/>
      <c r="E165" s="20"/>
      <c r="F165" s="50"/>
      <c r="G165" s="5"/>
    </row>
    <row r="166" spans="1:5" ht="12.75">
      <c r="A166" s="20"/>
      <c r="B166" s="20"/>
      <c r="C166" s="20"/>
      <c r="D166" s="20"/>
      <c r="E166" s="20"/>
    </row>
    <row r="167" spans="1:7" ht="12.75">
      <c r="A167" s="20"/>
      <c r="B167" s="20"/>
      <c r="C167" s="20"/>
      <c r="D167" s="20"/>
      <c r="E167" s="20"/>
      <c r="F167" s="50"/>
      <c r="G167" s="5"/>
    </row>
    <row r="168" spans="1:7" ht="12.75">
      <c r="A168" s="20"/>
      <c r="B168" s="20"/>
      <c r="C168" s="20"/>
      <c r="D168" s="20"/>
      <c r="E168" s="20"/>
      <c r="F168" s="50"/>
      <c r="G168" s="51"/>
    </row>
    <row r="169" spans="1:7" ht="12.75">
      <c r="A169" s="20"/>
      <c r="B169" s="20"/>
      <c r="C169" s="20"/>
      <c r="D169" s="20"/>
      <c r="E169" s="20"/>
      <c r="F169" s="50"/>
      <c r="G169" s="5"/>
    </row>
    <row r="170" spans="1:7" ht="22.5" customHeight="1">
      <c r="A170" s="20"/>
      <c r="B170" s="20"/>
      <c r="C170" s="20"/>
      <c r="D170" s="20"/>
      <c r="E170" s="20"/>
      <c r="F170" s="50"/>
      <c r="G170" s="28"/>
    </row>
    <row r="171" spans="6:7" ht="22.5" customHeight="1">
      <c r="F171" s="26"/>
      <c r="G171" s="29"/>
    </row>
  </sheetData>
  <sheetProtection/>
  <mergeCells count="31">
    <mergeCell ref="H34:H35"/>
    <mergeCell ref="B19:D19"/>
    <mergeCell ref="B46:J46"/>
    <mergeCell ref="E4:E5"/>
    <mergeCell ref="F4:F5"/>
    <mergeCell ref="H19:H20"/>
    <mergeCell ref="J34:J35"/>
    <mergeCell ref="J4:J5"/>
    <mergeCell ref="H4:H5"/>
    <mergeCell ref="G34:G35"/>
    <mergeCell ref="I4:I5"/>
    <mergeCell ref="F34:F35"/>
    <mergeCell ref="B3:J3"/>
    <mergeCell ref="A158:G158"/>
    <mergeCell ref="G19:G20"/>
    <mergeCell ref="B4:D4"/>
    <mergeCell ref="E19:E20"/>
    <mergeCell ref="J19:J20"/>
    <mergeCell ref="E34:E35"/>
    <mergeCell ref="G4:G5"/>
    <mergeCell ref="I34:I35"/>
    <mergeCell ref="A18:A19"/>
    <mergeCell ref="B34:D34"/>
    <mergeCell ref="A1:J1"/>
    <mergeCell ref="B16:J16"/>
    <mergeCell ref="B18:J18"/>
    <mergeCell ref="B31:J31"/>
    <mergeCell ref="B33:J33"/>
    <mergeCell ref="A33:A34"/>
    <mergeCell ref="I19:I20"/>
    <mergeCell ref="F19:F2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7"/>
  <sheetViews>
    <sheetView tabSelected="1" zoomScalePageLayoutView="0" workbookViewId="0" topLeftCell="A19">
      <selection activeCell="L8" sqref="L8"/>
    </sheetView>
  </sheetViews>
  <sheetFormatPr defaultColWidth="11.421875" defaultRowHeight="12.75"/>
  <cols>
    <col min="1" max="1" width="7.28125" style="74" customWidth="1"/>
    <col min="2" max="2" width="19.140625" style="76" customWidth="1"/>
    <col min="3" max="3" width="12.140625" style="2" customWidth="1"/>
    <col min="4" max="4" width="11.7109375" style="2" customWidth="1"/>
    <col min="5" max="5" width="9.140625" style="2" customWidth="1"/>
    <col min="6" max="6" width="9.28125" style="2" customWidth="1"/>
    <col min="7" max="7" width="6.28125" style="2" customWidth="1"/>
    <col min="8" max="8" width="9.7109375" style="2" customWidth="1"/>
    <col min="9" max="9" width="6.8515625" style="2" customWidth="1"/>
    <col min="10" max="10" width="7.421875" style="2" customWidth="1"/>
    <col min="11" max="11" width="11.57421875" style="2" customWidth="1"/>
    <col min="12" max="12" width="9.7109375" style="2" customWidth="1"/>
    <col min="13" max="14" width="11.57421875" style="2" customWidth="1"/>
    <col min="15" max="16384" width="11.421875" style="4" customWidth="1"/>
  </cols>
  <sheetData>
    <row r="1" spans="1:14" ht="24" customHeight="1">
      <c r="A1" s="189" t="s">
        <v>30</v>
      </c>
      <c r="B1" s="189"/>
      <c r="C1" s="190"/>
      <c r="D1" s="190"/>
      <c r="E1" s="190"/>
      <c r="F1" s="190"/>
      <c r="G1" s="190"/>
      <c r="H1" s="189"/>
      <c r="I1" s="189"/>
      <c r="J1" s="189"/>
      <c r="K1" s="189"/>
      <c r="L1" s="189"/>
      <c r="M1" s="189"/>
      <c r="N1" s="189"/>
    </row>
    <row r="2" spans="1:14" s="5" customFormat="1" ht="81.75" customHeight="1">
      <c r="A2" s="151" t="s">
        <v>31</v>
      </c>
      <c r="B2" s="151" t="s">
        <v>32</v>
      </c>
      <c r="C2" s="151" t="s">
        <v>46</v>
      </c>
      <c r="D2" s="152" t="s">
        <v>105</v>
      </c>
      <c r="E2" s="152" t="s">
        <v>106</v>
      </c>
      <c r="F2" s="152" t="s">
        <v>107</v>
      </c>
      <c r="G2" s="151" t="s">
        <v>18</v>
      </c>
      <c r="H2" s="151" t="s">
        <v>19</v>
      </c>
      <c r="I2" s="151" t="s">
        <v>20</v>
      </c>
      <c r="J2" s="151" t="s">
        <v>33</v>
      </c>
      <c r="K2" s="151" t="s">
        <v>22</v>
      </c>
      <c r="L2" s="151" t="s">
        <v>23</v>
      </c>
      <c r="M2" s="151" t="s">
        <v>47</v>
      </c>
      <c r="N2" s="151" t="s">
        <v>48</v>
      </c>
    </row>
    <row r="3" spans="1:14" ht="18" customHeight="1">
      <c r="A3" s="198" t="s">
        <v>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s="5" customFormat="1" ht="11.2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5" customFormat="1" ht="27.75" customHeight="1">
      <c r="A5" s="200" t="s">
        <v>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s="5" customFormat="1" ht="26.25" customHeight="1">
      <c r="A6" s="202" t="s">
        <v>98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s="5" customFormat="1" ht="24">
      <c r="A7" s="204">
        <v>3</v>
      </c>
      <c r="B7" s="205" t="s">
        <v>34</v>
      </c>
      <c r="C7" s="206">
        <f>C8+C12+C18</f>
        <v>2019100</v>
      </c>
      <c r="D7" s="206">
        <f>D8+D12+D18</f>
        <v>1738000</v>
      </c>
      <c r="E7" s="206">
        <f>E8+E12+E18</f>
        <v>91000</v>
      </c>
      <c r="F7" s="206">
        <f>F8+F12+F18</f>
        <v>100</v>
      </c>
      <c r="G7" s="206"/>
      <c r="H7" s="206">
        <f>H8+H12+H18</f>
        <v>190000</v>
      </c>
      <c r="I7" s="206"/>
      <c r="J7" s="206"/>
      <c r="K7" s="206"/>
      <c r="L7" s="206"/>
      <c r="M7" s="206">
        <f>M8+M12+M18</f>
        <v>2130150</v>
      </c>
      <c r="N7" s="206">
        <f>N8+N12+N18</f>
        <v>2234200</v>
      </c>
    </row>
    <row r="8" spans="1:14" s="5" customFormat="1" ht="25.5" customHeight="1">
      <c r="A8" s="204">
        <v>31</v>
      </c>
      <c r="B8" s="205" t="s">
        <v>35</v>
      </c>
      <c r="C8" s="206">
        <f>D8+E8+F8+G8+H8+I8+J8+K8+L8</f>
        <v>1583000</v>
      </c>
      <c r="D8" s="206">
        <f>D9+D10+D11</f>
        <v>1583000</v>
      </c>
      <c r="E8" s="206"/>
      <c r="F8" s="206"/>
      <c r="G8" s="206"/>
      <c r="H8" s="206"/>
      <c r="I8" s="206"/>
      <c r="J8" s="206"/>
      <c r="K8" s="206"/>
      <c r="L8" s="206"/>
      <c r="M8" s="206">
        <v>1626000</v>
      </c>
      <c r="N8" s="206">
        <v>1675000</v>
      </c>
    </row>
    <row r="9" spans="1:14" ht="12.75">
      <c r="A9" s="207">
        <v>311</v>
      </c>
      <c r="B9" s="208" t="s">
        <v>36</v>
      </c>
      <c r="C9" s="206">
        <f aca="true" t="shared" si="0" ref="C9:C20">D9+E9+F9+G9+H9+I9+J9+K9+L9</f>
        <v>1322000</v>
      </c>
      <c r="D9" s="209">
        <v>1322000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</row>
    <row r="10" spans="1:14" s="129" customFormat="1" ht="24">
      <c r="A10" s="207">
        <v>312</v>
      </c>
      <c r="B10" s="208" t="s">
        <v>37</v>
      </c>
      <c r="C10" s="206">
        <f t="shared" si="0"/>
        <v>60000</v>
      </c>
      <c r="D10" s="209">
        <v>60000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</row>
    <row r="11" spans="1:14" s="129" customFormat="1" ht="12.75">
      <c r="A11" s="207">
        <v>313</v>
      </c>
      <c r="B11" s="208" t="s">
        <v>38</v>
      </c>
      <c r="C11" s="206">
        <f t="shared" si="0"/>
        <v>201000</v>
      </c>
      <c r="D11" s="209">
        <v>201000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</row>
    <row r="12" spans="1:14" ht="12.75">
      <c r="A12" s="204">
        <v>32</v>
      </c>
      <c r="B12" s="205" t="s">
        <v>39</v>
      </c>
      <c r="C12" s="206">
        <f t="shared" si="0"/>
        <v>434100</v>
      </c>
      <c r="D12" s="206">
        <f>D13+D14+D15+D16+D17</f>
        <v>155000</v>
      </c>
      <c r="E12" s="206">
        <f>E13+E14+E15+E16+E17</f>
        <v>89000</v>
      </c>
      <c r="F12" s="206">
        <f>F13+F14+F15+F16+F17</f>
        <v>100</v>
      </c>
      <c r="G12" s="209"/>
      <c r="H12" s="206">
        <f>H13+H14+H15+H16+H17</f>
        <v>190000</v>
      </c>
      <c r="I12" s="209"/>
      <c r="J12" s="209"/>
      <c r="K12" s="209"/>
      <c r="L12" s="209"/>
      <c r="M12" s="206">
        <v>501150</v>
      </c>
      <c r="N12" s="206">
        <v>555200</v>
      </c>
    </row>
    <row r="13" spans="1:14" s="129" customFormat="1" ht="24">
      <c r="A13" s="207">
        <v>321</v>
      </c>
      <c r="B13" s="208" t="s">
        <v>40</v>
      </c>
      <c r="C13" s="206">
        <f t="shared" si="0"/>
        <v>120000</v>
      </c>
      <c r="D13" s="209">
        <v>90000</v>
      </c>
      <c r="E13" s="209">
        <v>30000</v>
      </c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s="129" customFormat="1" ht="24">
      <c r="A14" s="207">
        <v>322</v>
      </c>
      <c r="B14" s="208" t="s">
        <v>41</v>
      </c>
      <c r="C14" s="206">
        <f t="shared" si="0"/>
        <v>14100</v>
      </c>
      <c r="D14" s="209"/>
      <c r="E14" s="209">
        <v>14000</v>
      </c>
      <c r="F14" s="209">
        <v>100</v>
      </c>
      <c r="G14" s="209"/>
      <c r="H14" s="209"/>
      <c r="I14" s="209"/>
      <c r="J14" s="209"/>
      <c r="K14" s="209"/>
      <c r="L14" s="209"/>
      <c r="M14" s="209"/>
      <c r="N14" s="209"/>
    </row>
    <row r="15" spans="1:14" s="129" customFormat="1" ht="12.75">
      <c r="A15" s="207">
        <v>323</v>
      </c>
      <c r="B15" s="208" t="s">
        <v>42</v>
      </c>
      <c r="C15" s="206">
        <f t="shared" si="0"/>
        <v>278000</v>
      </c>
      <c r="D15" s="209">
        <v>65000</v>
      </c>
      <c r="E15" s="209">
        <v>23000</v>
      </c>
      <c r="F15" s="209"/>
      <c r="G15" s="209"/>
      <c r="H15" s="209">
        <v>190000</v>
      </c>
      <c r="I15" s="209"/>
      <c r="J15" s="209"/>
      <c r="K15" s="209"/>
      <c r="L15" s="209"/>
      <c r="M15" s="209"/>
      <c r="N15" s="209"/>
    </row>
    <row r="16" spans="1:14" ht="36">
      <c r="A16" s="207">
        <v>324</v>
      </c>
      <c r="B16" s="208" t="s">
        <v>82</v>
      </c>
      <c r="C16" s="206">
        <f t="shared" si="0"/>
        <v>10000</v>
      </c>
      <c r="D16" s="209"/>
      <c r="E16" s="209">
        <v>10000</v>
      </c>
      <c r="F16" s="209"/>
      <c r="G16" s="209"/>
      <c r="H16" s="209"/>
      <c r="I16" s="209"/>
      <c r="J16" s="209"/>
      <c r="K16" s="209"/>
      <c r="L16" s="209"/>
      <c r="M16" s="209"/>
      <c r="N16" s="209"/>
    </row>
    <row r="17" spans="1:14" ht="26.25" customHeight="1">
      <c r="A17" s="207">
        <v>329</v>
      </c>
      <c r="B17" s="208" t="s">
        <v>43</v>
      </c>
      <c r="C17" s="206">
        <f t="shared" si="0"/>
        <v>12000</v>
      </c>
      <c r="D17" s="209"/>
      <c r="E17" s="209">
        <v>12000</v>
      </c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ht="27.75" customHeight="1">
      <c r="A18" s="204">
        <v>34</v>
      </c>
      <c r="B18" s="205" t="s">
        <v>44</v>
      </c>
      <c r="C18" s="206">
        <f t="shared" si="0"/>
        <v>2000</v>
      </c>
      <c r="D18" s="209"/>
      <c r="E18" s="206">
        <f>E19</f>
        <v>2000</v>
      </c>
      <c r="F18" s="209"/>
      <c r="G18" s="209"/>
      <c r="H18" s="209"/>
      <c r="I18" s="209"/>
      <c r="J18" s="209"/>
      <c r="K18" s="209"/>
      <c r="L18" s="209"/>
      <c r="M18" s="206">
        <v>3000</v>
      </c>
      <c r="N18" s="206">
        <v>4000</v>
      </c>
    </row>
    <row r="19" spans="1:14" ht="26.25" customHeight="1" thickBot="1">
      <c r="A19" s="207">
        <v>343</v>
      </c>
      <c r="B19" s="208" t="s">
        <v>45</v>
      </c>
      <c r="C19" s="210">
        <f t="shared" si="0"/>
        <v>2000</v>
      </c>
      <c r="D19" s="209"/>
      <c r="E19" s="209">
        <v>2000</v>
      </c>
      <c r="F19" s="209"/>
      <c r="G19" s="209"/>
      <c r="H19" s="209"/>
      <c r="I19" s="209"/>
      <c r="J19" s="209"/>
      <c r="K19" s="209"/>
      <c r="L19" s="209"/>
      <c r="M19" s="206"/>
      <c r="N19" s="206"/>
    </row>
    <row r="20" spans="1:14" s="5" customFormat="1" ht="14.25" customHeight="1" thickBot="1">
      <c r="A20" s="211" t="s">
        <v>97</v>
      </c>
      <c r="B20" s="211"/>
      <c r="C20" s="212">
        <f t="shared" si="0"/>
        <v>2019100</v>
      </c>
      <c r="D20" s="213">
        <f>D18+D12+D8</f>
        <v>1738000</v>
      </c>
      <c r="E20" s="213">
        <f>E8+E12+E18</f>
        <v>91000</v>
      </c>
      <c r="F20" s="213">
        <f>F18+F12+F8</f>
        <v>100</v>
      </c>
      <c r="G20" s="213"/>
      <c r="H20" s="213">
        <f aca="true" t="shared" si="1" ref="H20:N20">H18+H12+H8</f>
        <v>190000</v>
      </c>
      <c r="I20" s="213"/>
      <c r="J20" s="213"/>
      <c r="K20" s="213"/>
      <c r="L20" s="213"/>
      <c r="M20" s="213">
        <f t="shared" si="1"/>
        <v>2130150</v>
      </c>
      <c r="N20" s="213">
        <f t="shared" si="1"/>
        <v>2234200</v>
      </c>
    </row>
    <row r="21" spans="1:14" s="5" customFormat="1" ht="14.25" customHeight="1" hidden="1">
      <c r="A21" s="214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</row>
    <row r="22" spans="1:14" ht="12.75" customHeight="1">
      <c r="A22" s="198" t="s">
        <v>99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</row>
    <row r="23" spans="1:14" s="129" customFormat="1" ht="21.7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</row>
    <row r="24" spans="1:14" ht="17.25" customHeight="1">
      <c r="A24" s="201" t="s">
        <v>96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1:14" s="5" customFormat="1" ht="18" customHeight="1">
      <c r="A25" s="216" t="s">
        <v>100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4" s="5" customFormat="1" ht="27.75" customHeight="1">
      <c r="A26" s="204">
        <v>3</v>
      </c>
      <c r="B26" s="205" t="s">
        <v>34</v>
      </c>
      <c r="C26" s="206">
        <f>C27</f>
        <v>6000</v>
      </c>
      <c r="D26" s="206"/>
      <c r="E26" s="206">
        <f>E27</f>
        <v>6000</v>
      </c>
      <c r="F26" s="206"/>
      <c r="G26" s="206"/>
      <c r="H26" s="206"/>
      <c r="I26" s="206"/>
      <c r="J26" s="206"/>
      <c r="K26" s="206"/>
      <c r="L26" s="206"/>
      <c r="M26" s="206">
        <f>M27</f>
        <v>6000</v>
      </c>
      <c r="N26" s="206">
        <f>N27</f>
        <v>6000</v>
      </c>
    </row>
    <row r="27" spans="1:14" s="5" customFormat="1" ht="34.5" customHeight="1">
      <c r="A27" s="204">
        <v>32</v>
      </c>
      <c r="B27" s="205" t="s">
        <v>39</v>
      </c>
      <c r="C27" s="206">
        <f>C28+C29</f>
        <v>6000</v>
      </c>
      <c r="D27" s="206"/>
      <c r="E27" s="206">
        <f>E28+E29</f>
        <v>6000</v>
      </c>
      <c r="F27" s="206"/>
      <c r="G27" s="206"/>
      <c r="H27" s="206"/>
      <c r="I27" s="206"/>
      <c r="J27" s="206"/>
      <c r="K27" s="206"/>
      <c r="L27" s="206"/>
      <c r="M27" s="206">
        <v>6000</v>
      </c>
      <c r="N27" s="206">
        <v>6000</v>
      </c>
    </row>
    <row r="28" spans="1:14" s="5" customFormat="1" ht="24">
      <c r="A28" s="207">
        <v>322</v>
      </c>
      <c r="B28" s="208" t="s">
        <v>41</v>
      </c>
      <c r="C28" s="206">
        <f>D28+E28+F28+G28+H28+I28+J28+K28+L28+M28+N28</f>
        <v>3000</v>
      </c>
      <c r="D28" s="217"/>
      <c r="E28" s="217">
        <v>3000</v>
      </c>
      <c r="F28" s="217"/>
      <c r="G28" s="217"/>
      <c r="H28" s="217"/>
      <c r="I28" s="217"/>
      <c r="J28" s="217"/>
      <c r="K28" s="217"/>
      <c r="L28" s="217"/>
      <c r="M28" s="217"/>
      <c r="N28" s="217"/>
    </row>
    <row r="29" spans="1:14" s="5" customFormat="1" ht="13.5" thickBot="1">
      <c r="A29" s="207">
        <v>323</v>
      </c>
      <c r="B29" s="208" t="s">
        <v>42</v>
      </c>
      <c r="C29" s="206">
        <f>E29</f>
        <v>3000</v>
      </c>
      <c r="D29" s="209"/>
      <c r="E29" s="209">
        <v>3000</v>
      </c>
      <c r="F29" s="209"/>
      <c r="G29" s="209"/>
      <c r="H29" s="209"/>
      <c r="I29" s="209"/>
      <c r="J29" s="209"/>
      <c r="K29" s="209"/>
      <c r="L29" s="209"/>
      <c r="M29" s="209"/>
      <c r="N29" s="209"/>
    </row>
    <row r="30" spans="1:14" ht="13.5" thickBot="1">
      <c r="A30" s="211" t="s">
        <v>97</v>
      </c>
      <c r="B30" s="211"/>
      <c r="C30" s="213">
        <f>C29+C28</f>
        <v>6000</v>
      </c>
      <c r="D30" s="213"/>
      <c r="E30" s="213">
        <f>E26</f>
        <v>6000</v>
      </c>
      <c r="F30" s="213"/>
      <c r="G30" s="213"/>
      <c r="H30" s="213"/>
      <c r="I30" s="213"/>
      <c r="J30" s="213"/>
      <c r="K30" s="213"/>
      <c r="L30" s="213"/>
      <c r="M30" s="213">
        <f>M27</f>
        <v>6000</v>
      </c>
      <c r="N30" s="213">
        <f>N27</f>
        <v>6000</v>
      </c>
    </row>
    <row r="31" spans="1:14" ht="0.75" customHeight="1">
      <c r="A31" s="218"/>
      <c r="B31" s="219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</row>
    <row r="32" spans="1:14" ht="12.75">
      <c r="A32" s="220"/>
      <c r="B32" s="221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s="5" customFormat="1" ht="12.75">
      <c r="A33" s="214" t="s">
        <v>101</v>
      </c>
      <c r="B33" s="221" t="s">
        <v>103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2.75">
      <c r="A34" s="214" t="s">
        <v>102</v>
      </c>
      <c r="B34" s="221" t="s">
        <v>104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</row>
    <row r="35" spans="1:14" s="5" customFormat="1" ht="12.75">
      <c r="A35" s="72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72"/>
      <c r="B36" s="13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5" customFormat="1" ht="12.75">
      <c r="A37" s="72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1" s="5" customFormat="1" ht="12.75" customHeight="1">
      <c r="A38" s="73"/>
      <c r="B38" s="186" t="s">
        <v>108</v>
      </c>
      <c r="C38" s="186"/>
      <c r="I38" s="186" t="s">
        <v>109</v>
      </c>
      <c r="J38" s="186"/>
      <c r="K38" s="186"/>
    </row>
    <row r="39" spans="1:14" ht="12.75" customHeight="1">
      <c r="A39" s="72"/>
      <c r="B39" s="8"/>
      <c r="C39" s="4"/>
      <c r="D39" s="4"/>
      <c r="E39" s="4"/>
      <c r="F39" s="4"/>
      <c r="G39" s="4"/>
      <c r="H39" s="4"/>
      <c r="I39" s="8"/>
      <c r="J39" s="4"/>
      <c r="K39" s="4"/>
      <c r="L39" s="4"/>
      <c r="M39" s="4"/>
      <c r="N39" s="4"/>
    </row>
    <row r="40" spans="1:14" ht="12.75">
      <c r="A40" s="72"/>
      <c r="B40" s="8"/>
      <c r="C40" s="4"/>
      <c r="D40" s="4"/>
      <c r="E40" s="4"/>
      <c r="F40" s="4"/>
      <c r="G40" s="4"/>
      <c r="H40" s="4"/>
      <c r="I40" s="8"/>
      <c r="J40" s="4"/>
      <c r="K40" s="4"/>
      <c r="L40" s="4"/>
      <c r="M40" s="4"/>
      <c r="N40" s="4"/>
    </row>
    <row r="41" spans="1:14" ht="12.75">
      <c r="A41" s="72"/>
      <c r="B41" s="187"/>
      <c r="C41" s="187"/>
      <c r="D41" s="4"/>
      <c r="E41" s="4"/>
      <c r="F41" s="4"/>
      <c r="G41" s="4"/>
      <c r="H41" s="4"/>
      <c r="I41" s="153"/>
      <c r="J41" s="153"/>
      <c r="K41" s="154"/>
      <c r="L41" s="4"/>
      <c r="M41" s="4"/>
      <c r="N41" s="4"/>
    </row>
    <row r="42" spans="1:14" s="5" customFormat="1" ht="12.75" customHeight="1">
      <c r="A42" s="72"/>
      <c r="B42" s="188" t="s">
        <v>111</v>
      </c>
      <c r="C42" s="188"/>
      <c r="D42" s="4"/>
      <c r="E42" s="4"/>
      <c r="F42" s="4"/>
      <c r="G42" s="4"/>
      <c r="H42" s="4"/>
      <c r="I42" s="188" t="s">
        <v>110</v>
      </c>
      <c r="J42" s="188"/>
      <c r="K42" s="188"/>
      <c r="L42" s="4"/>
      <c r="M42" s="4"/>
      <c r="N42" s="4"/>
    </row>
    <row r="43" spans="1:2" s="5" customFormat="1" ht="12.75">
      <c r="A43" s="73"/>
      <c r="B43" s="75"/>
    </row>
    <row r="44" spans="1:14" s="5" customFormat="1" ht="12.75">
      <c r="A44" s="72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73"/>
      <c r="B45" s="7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72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73"/>
      <c r="B47" s="7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" s="5" customFormat="1" ht="12.75">
      <c r="A48" s="73"/>
      <c r="B48" s="75"/>
    </row>
    <row r="49" spans="1:14" ht="409.5">
      <c r="A49" s="72"/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409.5">
      <c r="A50" s="72"/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409.5">
      <c r="A51" s="73"/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409.5">
      <c r="A52" s="82"/>
      <c r="B52" s="7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2" s="5" customFormat="1" ht="409.5">
      <c r="A53" s="73"/>
      <c r="B53" s="75"/>
    </row>
    <row r="54" spans="1:14" ht="12.75">
      <c r="A54" s="73"/>
      <c r="B54" s="7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5" customFormat="1" ht="12.75">
      <c r="A55" s="72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5" customFormat="1" ht="12.75">
      <c r="A56" s="72"/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72"/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2" s="5" customFormat="1" ht="12.75">
      <c r="A58" s="73"/>
      <c r="B58" s="75"/>
    </row>
    <row r="59" spans="1:14" ht="12.75">
      <c r="A59" s="72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72"/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72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72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73"/>
      <c r="B63" s="7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72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73"/>
      <c r="B65" s="7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73"/>
      <c r="B66" s="7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72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73"/>
      <c r="B68" s="7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72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72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73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73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73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73"/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73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73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73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73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73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73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73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73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73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73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73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73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73"/>
      <c r="B87" s="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73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73"/>
      <c r="B89" s="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73"/>
      <c r="B90" s="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73"/>
      <c r="B91" s="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73"/>
      <c r="B92" s="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73"/>
      <c r="B93" s="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73"/>
      <c r="B94" s="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73"/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73"/>
      <c r="B96" s="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73"/>
      <c r="B97" s="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73"/>
      <c r="B98" s="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73"/>
      <c r="B99" s="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73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73"/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73"/>
      <c r="B102" s="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73"/>
      <c r="B103" s="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73"/>
      <c r="B104" s="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73"/>
      <c r="B105" s="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73"/>
      <c r="B106" s="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73"/>
      <c r="B107" s="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73"/>
      <c r="B108" s="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73"/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73"/>
      <c r="B110" s="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73"/>
      <c r="B111" s="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73"/>
      <c r="B112" s="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73"/>
      <c r="B113" s="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73"/>
      <c r="B114" s="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73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73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73"/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73"/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73"/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73"/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73"/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73"/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73"/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73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73"/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73"/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73"/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73"/>
      <c r="B128" s="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73"/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73"/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73"/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73"/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73"/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73"/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73"/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73"/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73"/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73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73"/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73"/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73"/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73"/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73"/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73"/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73"/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73"/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73"/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73"/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73"/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73"/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73"/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73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73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73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73"/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73"/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73"/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73"/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73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73"/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73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73"/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73"/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73"/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73"/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73"/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73"/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73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73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73"/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73"/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73"/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73"/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73"/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73"/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73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73"/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73"/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73"/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73"/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73"/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73"/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73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73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73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73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73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73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73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73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73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73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73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73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73"/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73"/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73"/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73"/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73"/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73"/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73"/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73"/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73"/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73"/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73"/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73"/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73"/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73"/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73"/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73"/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73"/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73"/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73"/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73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73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73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73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73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73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73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73"/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73"/>
      <c r="B222" s="8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73"/>
      <c r="B223" s="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73"/>
      <c r="B224" s="8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73"/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73"/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73"/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73"/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73"/>
      <c r="B229" s="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73"/>
      <c r="B230" s="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73"/>
      <c r="B231" s="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73"/>
      <c r="B232" s="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73"/>
      <c r="B233" s="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73"/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73"/>
      <c r="B235" s="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73"/>
      <c r="B236" s="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73"/>
      <c r="B237" s="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73"/>
      <c r="B238" s="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73"/>
      <c r="B239" s="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73"/>
      <c r="B240" s="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73"/>
      <c r="B241" s="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73"/>
      <c r="B242" s="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73"/>
      <c r="B243" s="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73"/>
      <c r="B244" s="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73"/>
      <c r="B245" s="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73"/>
      <c r="B246" s="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73"/>
      <c r="B247" s="8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73"/>
      <c r="B248" s="8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73"/>
      <c r="B249" s="8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73"/>
      <c r="B250" s="8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73"/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73"/>
      <c r="B252" s="8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73"/>
      <c r="B253" s="8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73"/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73"/>
      <c r="B255" s="8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73"/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73"/>
      <c r="B257" s="8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73"/>
      <c r="B258" s="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73"/>
      <c r="B259" s="8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73"/>
      <c r="B260" s="8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73"/>
      <c r="B261" s="8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73"/>
      <c r="B262" s="8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73"/>
      <c r="B263" s="8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73"/>
      <c r="B264" s="8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73"/>
      <c r="B265" s="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73"/>
      <c r="B266" s="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73"/>
      <c r="B267" s="8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73"/>
      <c r="B268" s="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73"/>
      <c r="B269" s="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73"/>
      <c r="B270" s="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73"/>
      <c r="B271" s="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73"/>
      <c r="B272" s="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73"/>
      <c r="B273" s="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73"/>
      <c r="B274" s="8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73"/>
      <c r="B275" s="8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73"/>
      <c r="B276" s="8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73"/>
      <c r="B277" s="8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73"/>
      <c r="B278" s="8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73"/>
      <c r="B279" s="8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73"/>
      <c r="B280" s="8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73"/>
      <c r="B281" s="8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73"/>
      <c r="B282" s="8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73"/>
      <c r="B283" s="8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73"/>
      <c r="B284" s="8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73"/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73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73"/>
      <c r="B287" s="8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73"/>
      <c r="B288" s="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73"/>
      <c r="B289" s="8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73"/>
      <c r="B290" s="8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73"/>
      <c r="B291" s="8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73"/>
      <c r="B292" s="8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73"/>
      <c r="B293" s="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73"/>
      <c r="B294" s="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73"/>
      <c r="B295" s="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73"/>
      <c r="B296" s="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73"/>
      <c r="B297" s="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73"/>
      <c r="B298" s="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73"/>
      <c r="B299" s="8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73"/>
      <c r="B300" s="8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73"/>
      <c r="B301" s="8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73"/>
      <c r="B302" s="8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73"/>
      <c r="B303" s="8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73"/>
      <c r="B304" s="8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73"/>
      <c r="B305" s="8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73"/>
      <c r="B306" s="8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73"/>
      <c r="B307" s="8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73"/>
      <c r="B308" s="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73"/>
      <c r="B309" s="8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73"/>
      <c r="B310" s="8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73"/>
      <c r="B311" s="8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73"/>
      <c r="B312" s="8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73"/>
      <c r="B313" s="8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73"/>
      <c r="B314" s="8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73"/>
      <c r="B315" s="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73"/>
      <c r="B316" s="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73"/>
      <c r="B317" s="8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73"/>
      <c r="B318" s="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73"/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73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73"/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73"/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73"/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73"/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73"/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73"/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73"/>
      <c r="B327" s="8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73"/>
      <c r="B328" s="8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73"/>
      <c r="B329" s="8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73"/>
      <c r="B330" s="8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73"/>
      <c r="B331" s="8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73"/>
      <c r="B332" s="8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73"/>
      <c r="B333" s="8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73"/>
      <c r="B334" s="8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73"/>
      <c r="B335" s="8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73"/>
      <c r="B336" s="8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73"/>
      <c r="B337" s="8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73"/>
      <c r="B338" s="8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73"/>
      <c r="B339" s="8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73"/>
      <c r="B340" s="8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73"/>
      <c r="B341" s="8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73"/>
      <c r="B342" s="8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73"/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73"/>
      <c r="B344" s="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73"/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73"/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73"/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73"/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73"/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73"/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73"/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73"/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73"/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73"/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73"/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73"/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73"/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</sheetData>
  <sheetProtection/>
  <mergeCells count="14">
    <mergeCell ref="B38:C38"/>
    <mergeCell ref="B41:C41"/>
    <mergeCell ref="B42:C42"/>
    <mergeCell ref="I38:K38"/>
    <mergeCell ref="I42:K42"/>
    <mergeCell ref="A1:N1"/>
    <mergeCell ref="A3:N4"/>
    <mergeCell ref="A30:B30"/>
    <mergeCell ref="A20:B20"/>
    <mergeCell ref="A5:N5"/>
    <mergeCell ref="A6:N6"/>
    <mergeCell ref="A25:N25"/>
    <mergeCell ref="A22:N23"/>
    <mergeCell ref="A24:N24"/>
  </mergeCells>
  <printOptions horizontalCentered="1"/>
  <pageMargins left="0" right="0" top="0.7480314960629921" bottom="0.7480314960629921" header="0.31496062992125984" footer="0.31496062992125984"/>
  <pageSetup firstPageNumber="3" useFirstPageNumber="1" horizontalDpi="300" verticalDpi="300" orientation="landscape" paperSize="9" r:id="rId1"/>
  <headerFooter alignWithMargins="0">
    <oddFooter>&amp;R&amp;P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32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22.7109375" style="0" customWidth="1"/>
    <col min="3" max="3" width="16.8515625" style="0" customWidth="1"/>
    <col min="4" max="5" width="15.7109375" style="0" customWidth="1"/>
    <col min="6" max="6" width="14.8515625" style="0" customWidth="1"/>
  </cols>
  <sheetData>
    <row r="1" spans="1:11" ht="40.5" customHeight="1">
      <c r="A1" s="194"/>
      <c r="B1" s="195"/>
      <c r="C1" s="118" t="s">
        <v>91</v>
      </c>
      <c r="D1" s="124" t="s">
        <v>57</v>
      </c>
      <c r="E1" s="125" t="s">
        <v>90</v>
      </c>
      <c r="F1" s="126" t="s">
        <v>92</v>
      </c>
      <c r="G1" s="110"/>
      <c r="H1" s="110"/>
      <c r="I1" s="195"/>
      <c r="J1" s="195"/>
      <c r="K1" s="195"/>
    </row>
    <row r="2" spans="1:6" ht="15.75">
      <c r="A2" s="108">
        <v>321</v>
      </c>
      <c r="B2" s="86"/>
      <c r="C2" s="120">
        <f>SUM(C3:C5)</f>
        <v>0</v>
      </c>
      <c r="D2" s="120">
        <f>SUM(D3:D5)</f>
        <v>21000</v>
      </c>
      <c r="E2" s="120">
        <f>SUM(E3:E5)</f>
        <v>0</v>
      </c>
      <c r="F2" s="120">
        <f>SUM(F3:F5)</f>
        <v>0</v>
      </c>
    </row>
    <row r="3" spans="1:6" ht="15">
      <c r="A3" s="87" t="s">
        <v>58</v>
      </c>
      <c r="B3" s="111" t="s">
        <v>59</v>
      </c>
      <c r="C3" s="120"/>
      <c r="D3" s="120">
        <v>12000</v>
      </c>
      <c r="E3" s="120"/>
      <c r="F3" s="120"/>
    </row>
    <row r="4" spans="1:6" ht="30">
      <c r="A4" s="87" t="s">
        <v>60</v>
      </c>
      <c r="B4" s="111" t="s">
        <v>61</v>
      </c>
      <c r="C4" s="120"/>
      <c r="D4" s="120">
        <v>3000</v>
      </c>
      <c r="E4" s="120"/>
      <c r="F4" s="120"/>
    </row>
    <row r="5" spans="1:6" ht="45">
      <c r="A5" s="88">
        <v>3214</v>
      </c>
      <c r="B5" s="111" t="s">
        <v>62</v>
      </c>
      <c r="C5" s="120"/>
      <c r="D5" s="120">
        <v>6000</v>
      </c>
      <c r="E5" s="120"/>
      <c r="F5" s="120"/>
    </row>
    <row r="6" spans="1:6" ht="15">
      <c r="A6" s="95"/>
      <c r="B6" s="96"/>
      <c r="C6" s="191"/>
      <c r="D6" s="192"/>
      <c r="E6" s="192"/>
      <c r="F6" s="193"/>
    </row>
    <row r="7" spans="1:6" ht="15.75">
      <c r="A7" s="107">
        <v>322</v>
      </c>
      <c r="B7" s="89"/>
      <c r="C7" s="120">
        <f>SUM(C8:C10)</f>
        <v>0</v>
      </c>
      <c r="D7" s="120">
        <f>SUM(D8:D10)</f>
        <v>11000</v>
      </c>
      <c r="E7" s="120">
        <f>SUM(E8:E10)</f>
        <v>0</v>
      </c>
      <c r="F7" s="120">
        <f>SUM(F8:F10)</f>
        <v>0</v>
      </c>
    </row>
    <row r="8" spans="1:6" ht="45">
      <c r="A8" s="90" t="s">
        <v>63</v>
      </c>
      <c r="B8" s="112" t="s">
        <v>64</v>
      </c>
      <c r="C8" s="120"/>
      <c r="D8" s="120">
        <v>9000</v>
      </c>
      <c r="E8" s="120"/>
      <c r="F8" s="120"/>
    </row>
    <row r="9" spans="1:6" ht="45">
      <c r="A9" s="90" t="s">
        <v>65</v>
      </c>
      <c r="B9" s="112" t="s">
        <v>66</v>
      </c>
      <c r="C9" s="120"/>
      <c r="D9" s="120">
        <v>1000</v>
      </c>
      <c r="E9" s="120"/>
      <c r="F9" s="120"/>
    </row>
    <row r="10" spans="1:6" ht="30">
      <c r="A10" s="90" t="s">
        <v>67</v>
      </c>
      <c r="B10" s="112" t="s">
        <v>68</v>
      </c>
      <c r="C10" s="120"/>
      <c r="D10" s="120">
        <v>1000</v>
      </c>
      <c r="E10" s="120"/>
      <c r="F10" s="120"/>
    </row>
    <row r="11" spans="1:6" ht="15">
      <c r="A11" s="196"/>
      <c r="B11" s="196"/>
      <c r="C11" s="191"/>
      <c r="D11" s="192"/>
      <c r="E11" s="192"/>
      <c r="F11" s="193"/>
    </row>
    <row r="12" spans="1:6" ht="15.75">
      <c r="A12" s="97">
        <v>323</v>
      </c>
      <c r="B12" s="98"/>
      <c r="C12" s="120">
        <f>SUM(C13:C19)</f>
        <v>0</v>
      </c>
      <c r="D12" s="120">
        <f>SUM(D13:D19)</f>
        <v>21000</v>
      </c>
      <c r="E12" s="120">
        <f>SUM(E13:E19)</f>
        <v>129000</v>
      </c>
      <c r="F12" s="120">
        <f>SUM(F13:F19)</f>
        <v>0</v>
      </c>
    </row>
    <row r="13" spans="1:6" ht="30">
      <c r="A13" s="93" t="s">
        <v>69</v>
      </c>
      <c r="B13" s="113" t="s">
        <v>70</v>
      </c>
      <c r="C13" s="120"/>
      <c r="D13" s="128">
        <v>4000</v>
      </c>
      <c r="E13" s="120">
        <f>2000+2000</f>
        <v>4000</v>
      </c>
      <c r="F13" s="120"/>
    </row>
    <row r="14" spans="1:6" ht="45">
      <c r="A14" s="93" t="s">
        <v>71</v>
      </c>
      <c r="B14" s="113" t="s">
        <v>72</v>
      </c>
      <c r="C14" s="120"/>
      <c r="D14" s="120">
        <v>5000</v>
      </c>
      <c r="E14" s="120"/>
      <c r="F14" s="120"/>
    </row>
    <row r="15" spans="1:6" ht="30">
      <c r="A15" s="93" t="s">
        <v>73</v>
      </c>
      <c r="B15" s="113" t="s">
        <v>74</v>
      </c>
      <c r="C15" s="120"/>
      <c r="D15" s="120">
        <v>1000</v>
      </c>
      <c r="E15" s="120"/>
      <c r="F15" s="120"/>
    </row>
    <row r="16" spans="1:6" ht="30">
      <c r="A16" s="93">
        <v>3235</v>
      </c>
      <c r="B16" s="113" t="s">
        <v>95</v>
      </c>
      <c r="C16" s="120"/>
      <c r="D16" s="120"/>
      <c r="E16" s="120">
        <v>75000</v>
      </c>
      <c r="F16" s="120"/>
    </row>
    <row r="17" spans="1:6" ht="30">
      <c r="A17" s="93" t="s">
        <v>79</v>
      </c>
      <c r="B17" s="113" t="s">
        <v>80</v>
      </c>
      <c r="C17" s="120"/>
      <c r="D17" s="120">
        <v>1000</v>
      </c>
      <c r="E17" s="120">
        <v>50000</v>
      </c>
      <c r="F17" s="120"/>
    </row>
    <row r="18" spans="1:6" ht="15">
      <c r="A18" s="93" t="s">
        <v>75</v>
      </c>
      <c r="B18" s="113" t="s">
        <v>76</v>
      </c>
      <c r="C18" s="120"/>
      <c r="D18" s="128">
        <v>9000</v>
      </c>
      <c r="E18" s="120"/>
      <c r="F18" s="120"/>
    </row>
    <row r="19" spans="1:6" ht="15">
      <c r="A19" s="93" t="s">
        <v>77</v>
      </c>
      <c r="B19" s="113" t="s">
        <v>78</v>
      </c>
      <c r="C19" s="120"/>
      <c r="D19" s="120">
        <v>1000</v>
      </c>
      <c r="E19" s="120"/>
      <c r="F19" s="120"/>
    </row>
    <row r="20" spans="1:6" ht="15">
      <c r="A20" s="99"/>
      <c r="B20" s="96"/>
      <c r="C20" s="191"/>
      <c r="D20" s="192"/>
      <c r="E20" s="192"/>
      <c r="F20" s="193"/>
    </row>
    <row r="21" spans="1:6" ht="15.75">
      <c r="A21" s="105">
        <v>324</v>
      </c>
      <c r="B21" s="101"/>
      <c r="C21" s="120">
        <f>C22</f>
        <v>0</v>
      </c>
      <c r="D21" s="120">
        <f>D22</f>
        <v>4000</v>
      </c>
      <c r="E21" s="120">
        <f>E22</f>
        <v>0</v>
      </c>
      <c r="F21" s="120">
        <f>F22</f>
        <v>0</v>
      </c>
    </row>
    <row r="22" spans="1:6" ht="45">
      <c r="A22" s="106" t="s">
        <v>81</v>
      </c>
      <c r="B22" s="114" t="s">
        <v>82</v>
      </c>
      <c r="C22" s="120"/>
      <c r="D22" s="120">
        <v>4000</v>
      </c>
      <c r="E22" s="120"/>
      <c r="F22" s="120"/>
    </row>
    <row r="23" spans="1:6" ht="15">
      <c r="A23" s="102"/>
      <c r="B23" s="100"/>
      <c r="C23" s="191"/>
      <c r="D23" s="192"/>
      <c r="E23" s="192"/>
      <c r="F23" s="193"/>
    </row>
    <row r="24" spans="1:6" ht="15.75">
      <c r="A24" s="197" t="s">
        <v>89</v>
      </c>
      <c r="B24" s="197"/>
      <c r="C24" s="120">
        <f>SUM(C25:C28)</f>
        <v>0</v>
      </c>
      <c r="D24" s="120">
        <f>SUM(D25:D28)</f>
        <v>10000</v>
      </c>
      <c r="E24" s="120">
        <f>SUM(E25:E28)</f>
        <v>0</v>
      </c>
      <c r="F24" s="120">
        <f>SUM(F25:F28)</f>
        <v>0</v>
      </c>
    </row>
    <row r="25" spans="1:6" ht="15">
      <c r="A25" s="104" t="s">
        <v>83</v>
      </c>
      <c r="B25" s="115" t="s">
        <v>84</v>
      </c>
      <c r="C25" s="120"/>
      <c r="D25" s="120"/>
      <c r="E25" s="120"/>
      <c r="F25" s="120"/>
    </row>
    <row r="26" spans="1:6" ht="15">
      <c r="A26" s="92" t="s">
        <v>85</v>
      </c>
      <c r="B26" s="116" t="s">
        <v>86</v>
      </c>
      <c r="C26" s="120"/>
      <c r="D26" s="128">
        <v>6000</v>
      </c>
      <c r="E26" s="120"/>
      <c r="F26" s="120"/>
    </row>
    <row r="27" spans="1:6" ht="15">
      <c r="A27" s="103">
        <v>3295</v>
      </c>
      <c r="B27" s="117" t="s">
        <v>87</v>
      </c>
      <c r="C27" s="120"/>
      <c r="D27" s="120"/>
      <c r="E27" s="120"/>
      <c r="F27" s="120"/>
    </row>
    <row r="28" spans="1:6" ht="30">
      <c r="A28" s="122" t="s">
        <v>88</v>
      </c>
      <c r="B28" s="123" t="s">
        <v>43</v>
      </c>
      <c r="C28" s="120"/>
      <c r="D28" s="120">
        <v>4000</v>
      </c>
      <c r="E28" s="120"/>
      <c r="F28" s="120"/>
    </row>
    <row r="29" spans="1:6" ht="15">
      <c r="A29" s="99"/>
      <c r="B29" s="96"/>
      <c r="C29" s="191"/>
      <c r="D29" s="192"/>
      <c r="E29" s="192"/>
      <c r="F29" s="193"/>
    </row>
    <row r="30" spans="1:6" ht="15">
      <c r="A30" s="94">
        <v>343</v>
      </c>
      <c r="B30" s="109"/>
      <c r="C30" s="120">
        <f>C31</f>
        <v>0</v>
      </c>
      <c r="D30" s="120">
        <f>D31</f>
        <v>2000</v>
      </c>
      <c r="E30" s="120">
        <f>E31</f>
        <v>0</v>
      </c>
      <c r="F30" s="120">
        <f>F31</f>
        <v>0</v>
      </c>
    </row>
    <row r="31" spans="1:6" ht="45">
      <c r="A31" s="90" t="s">
        <v>93</v>
      </c>
      <c r="B31" s="91" t="s">
        <v>94</v>
      </c>
      <c r="C31" s="119"/>
      <c r="D31" s="128">
        <v>2000</v>
      </c>
      <c r="E31" s="120"/>
      <c r="F31" s="120"/>
    </row>
    <row r="32" spans="3:6" ht="12.75">
      <c r="C32" s="121">
        <f>D32+E32+F32</f>
        <v>198000</v>
      </c>
      <c r="D32" s="127">
        <f>D24+D21+D12+D7+D2+D30</f>
        <v>69000</v>
      </c>
      <c r="E32" s="127">
        <f>E24+E21+E12+E7+E2+E30</f>
        <v>129000</v>
      </c>
      <c r="F32" s="127">
        <f>F24+F21+F12+F7+F2+F30</f>
        <v>0</v>
      </c>
    </row>
  </sheetData>
  <sheetProtection/>
  <mergeCells count="9">
    <mergeCell ref="C29:F29"/>
    <mergeCell ref="A1:B1"/>
    <mergeCell ref="A11:B11"/>
    <mergeCell ref="A24:B24"/>
    <mergeCell ref="I1:K1"/>
    <mergeCell ref="C6:F6"/>
    <mergeCell ref="C11:F11"/>
    <mergeCell ref="C20:F20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2013-12-12T08:28:33Z</cp:lastPrinted>
  <dcterms:created xsi:type="dcterms:W3CDTF">2013-09-11T11:00:21Z</dcterms:created>
  <dcterms:modified xsi:type="dcterms:W3CDTF">2013-12-12T08:28:39Z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